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I:\OIOPJN\JN\2022 Javna pralnica perila\Popisi del\"/>
    </mc:Choice>
  </mc:AlternateContent>
  <xr:revisionPtr revIDLastSave="0" documentId="13_ncr:1_{4D19DC59-BB1F-4721-A7C7-C08E697F1644}" xr6:coauthVersionLast="47" xr6:coauthVersionMax="47" xr10:uidLastSave="{00000000-0000-0000-0000-000000000000}"/>
  <bookViews>
    <workbookView xWindow="-120" yWindow="-120" windowWidth="25440" windowHeight="15390" firstSheet="13" activeTab="18" xr2:uid="{CD6A09F3-4AE5-448F-AC17-036F31B7628F}"/>
  </bookViews>
  <sheets>
    <sheet name="rekapitulacija GO" sheetId="2" r:id="rId1"/>
    <sheet name="preddela" sheetId="3" r:id="rId2"/>
    <sheet name="zemeljska dela " sheetId="4" r:id="rId3"/>
    <sheet name="betonska dela " sheetId="5" r:id="rId4"/>
    <sheet name="zidarska dela " sheetId="6" r:id="rId5"/>
    <sheet name="tesarska dela " sheetId="7" r:id="rId6"/>
    <sheet name="fasaderska dela " sheetId="8" r:id="rId7"/>
    <sheet name="kanalizacija" sheetId="9" r:id="rId8"/>
    <sheet name="zunanja ureditev" sheetId="19" r:id="rId9"/>
    <sheet name="kleparska dela " sheetId="20" r:id="rId10"/>
    <sheet name="ključavničarska dela " sheetId="10" r:id="rId11"/>
    <sheet name="mizarska dela " sheetId="11" r:id="rId12"/>
    <sheet name="keramičarska dela" sheetId="12" r:id="rId13"/>
    <sheet name="kamnoseška dela" sheetId="13" r:id="rId14"/>
    <sheet name="tlakarska dela " sheetId="21" r:id="rId15"/>
    <sheet name="izdelki iz PVC okvirjev" sheetId="14" r:id="rId16"/>
    <sheet name="suhomontažna dela" sheetId="15" r:id="rId17"/>
    <sheet name="pleskarska dela" sheetId="16" r:id="rId18"/>
    <sheet name="razna dela" sheetId="17" r:id="rId1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17" l="1"/>
  <c r="F18" i="17"/>
  <c r="F12" i="17" l="1"/>
  <c r="F11" i="17"/>
  <c r="F25" i="3" l="1"/>
  <c r="F4" i="19" l="1"/>
  <c r="F22" i="3" l="1"/>
  <c r="F8" i="17" l="1"/>
  <c r="F6" i="17" l="1"/>
  <c r="F16" i="17"/>
  <c r="F14" i="17"/>
  <c r="F11" i="16"/>
  <c r="F80" i="2" l="1"/>
  <c r="F6" i="5" l="1"/>
  <c r="F12" i="7"/>
  <c r="F11" i="7"/>
  <c r="F10" i="16" l="1"/>
  <c r="F8" i="16"/>
  <c r="F6" i="16"/>
  <c r="F4" i="16"/>
  <c r="F12" i="16" s="1"/>
  <c r="F79" i="2" s="1"/>
  <c r="F10" i="15"/>
  <c r="F8" i="15"/>
  <c r="F6" i="15"/>
  <c r="F4" i="15"/>
  <c r="F11" i="15" s="1"/>
  <c r="F78" i="2" s="1"/>
  <c r="F20" i="14" l="1"/>
  <c r="F18" i="14"/>
  <c r="F8" i="14"/>
  <c r="F6" i="14"/>
  <c r="F10" i="14"/>
  <c r="F4" i="14"/>
  <c r="F21" i="14" l="1"/>
  <c r="F77" i="2" s="1"/>
  <c r="F6" i="21"/>
  <c r="F4" i="21"/>
  <c r="F7" i="21" s="1"/>
  <c r="F76" i="2" s="1"/>
  <c r="F5" i="13" l="1"/>
  <c r="F4" i="13"/>
  <c r="F6" i="13" s="1"/>
  <c r="F75" i="2" s="1"/>
  <c r="F16" i="12"/>
  <c r="F14" i="12"/>
  <c r="F12" i="12"/>
  <c r="F10" i="12"/>
  <c r="F7" i="12"/>
  <c r="F9" i="12"/>
  <c r="F6" i="12" l="1"/>
  <c r="F4" i="12"/>
  <c r="F17" i="12" s="1"/>
  <c r="F74" i="2" s="1"/>
  <c r="F4" i="11"/>
  <c r="F5" i="11" s="1"/>
  <c r="F73" i="2" s="1"/>
  <c r="F4" i="20" l="1"/>
  <c r="F26" i="3"/>
  <c r="F24" i="5"/>
  <c r="F7" i="10"/>
  <c r="F6" i="10"/>
  <c r="F9" i="10"/>
  <c r="F15" i="10"/>
  <c r="F14" i="10"/>
  <c r="F3" i="20"/>
  <c r="F5" i="20" s="1"/>
  <c r="F13" i="10"/>
  <c r="F12" i="10"/>
  <c r="F8" i="10"/>
  <c r="F10" i="10"/>
  <c r="F5" i="10"/>
  <c r="F4" i="10"/>
  <c r="F71" i="2" l="1"/>
  <c r="F16" i="10"/>
  <c r="F72" i="2" s="1"/>
  <c r="F9" i="19"/>
  <c r="F81" i="2" l="1"/>
  <c r="F7" i="19"/>
  <c r="F8" i="19"/>
  <c r="F7" i="9"/>
  <c r="F5" i="9"/>
  <c r="F4" i="9"/>
  <c r="F8" i="9" s="1"/>
  <c r="F66" i="2" s="1"/>
  <c r="F6" i="8"/>
  <c r="F4" i="8"/>
  <c r="F7" i="8" s="1"/>
  <c r="F65" i="2" s="1"/>
  <c r="F10" i="7"/>
  <c r="F5" i="7"/>
  <c r="F9" i="7"/>
  <c r="F7" i="7"/>
  <c r="F4" i="7" l="1"/>
  <c r="F64" i="2" s="1"/>
  <c r="F3" i="7"/>
  <c r="F13" i="7" s="1"/>
  <c r="F32" i="4"/>
  <c r="F13" i="6" l="1"/>
  <c r="F32" i="6"/>
  <c r="F30" i="6" l="1"/>
  <c r="F28" i="6"/>
  <c r="F26" i="6"/>
  <c r="F24" i="6"/>
  <c r="F23" i="6"/>
  <c r="F22" i="6"/>
  <c r="F5" i="19" l="1"/>
  <c r="F20" i="6"/>
  <c r="F18" i="6"/>
  <c r="F16" i="6"/>
  <c r="F14" i="6"/>
  <c r="F12" i="6"/>
  <c r="F11" i="6"/>
  <c r="F9" i="6"/>
  <c r="F7" i="6"/>
  <c r="F5" i="6"/>
  <c r="F4" i="6"/>
  <c r="F3" i="6"/>
  <c r="F23" i="5"/>
  <c r="F22" i="5"/>
  <c r="F21" i="5"/>
  <c r="F19" i="5"/>
  <c r="F17" i="5"/>
  <c r="F16" i="5"/>
  <c r="F14" i="5"/>
  <c r="F12" i="5"/>
  <c r="F10" i="5"/>
  <c r="F8" i="5"/>
  <c r="F4" i="5"/>
  <c r="F34" i="4"/>
  <c r="F31" i="4"/>
  <c r="F29" i="4"/>
  <c r="F27" i="4"/>
  <c r="F25" i="4"/>
  <c r="F23" i="4"/>
  <c r="F21" i="4"/>
  <c r="F19" i="4"/>
  <c r="F17" i="4"/>
  <c r="F15" i="4"/>
  <c r="F13" i="4"/>
  <c r="F11" i="4"/>
  <c r="F9" i="4"/>
  <c r="F7" i="4"/>
  <c r="F5" i="4"/>
  <c r="F28" i="3"/>
  <c r="F23" i="3"/>
  <c r="F21" i="3"/>
  <c r="F20" i="3"/>
  <c r="F18" i="3"/>
  <c r="F16" i="3"/>
  <c r="F14" i="3"/>
  <c r="F12" i="3"/>
  <c r="F11" i="3"/>
  <c r="F9" i="3"/>
  <c r="F6" i="3"/>
  <c r="F33" i="6" l="1"/>
  <c r="F67" i="2"/>
  <c r="F10" i="19"/>
  <c r="F29" i="3"/>
  <c r="F60" i="2"/>
  <c r="F25" i="5"/>
  <c r="F62" i="2" s="1"/>
  <c r="F35" i="4"/>
  <c r="F61" i="2" s="1"/>
  <c r="F35" i="6" l="1"/>
  <c r="F36" i="6" s="1"/>
  <c r="F63" i="2" l="1"/>
  <c r="F68" i="2" s="1"/>
  <c r="F84" i="2" s="1"/>
</calcChain>
</file>

<file path=xl/sharedStrings.xml><?xml version="1.0" encoding="utf-8"?>
<sst xmlns="http://schemas.openxmlformats.org/spreadsheetml/2006/main" count="341" uniqueCount="211">
  <si>
    <t xml:space="preserve">                      POPIS DEL GRADBENO - OBRTNIŠKA DELA </t>
  </si>
  <si>
    <t>*Vse naprave in elementi v popisu materiala in del so nevedeni samo primeroma (kot npr.) zaradi</t>
  </si>
  <si>
    <t xml:space="preserve"> določitve kvalitete</t>
  </si>
  <si>
    <t>*S privolitvijo investitorja se lahko vse naprave nadomesti z nadomestnimi, ki morajo  imeti enako ali boljšo</t>
  </si>
  <si>
    <t xml:space="preserve"> kvaliteto</t>
  </si>
  <si>
    <t>*Vse naprave in elemente se mora dobaviti z vsemi ustreznimi in veljavnimi certifikati,atesti, garancijami,</t>
  </si>
  <si>
    <t>navodili za obratovanje in vzdrževanje in servisiranje ter funkcionalno shemo izvedenega stanja</t>
  </si>
  <si>
    <t>* Pri oddaji ponudbe naročniku je izvajalec je dolžan sam preveriti zmnožke in seštevke ter prenose le</t>
  </si>
  <si>
    <t xml:space="preserve"> teh v rekapitulacijo</t>
  </si>
  <si>
    <t>*V ceni vsakih posameznih del je po potrebi zajeti vse delovne in pomožne odre kot tudi čiščenje vseh</t>
  </si>
  <si>
    <t>elementov po končanih delih</t>
  </si>
  <si>
    <t>* Pred izvedbo del je potrebno preveriti vse mikrolokacije priklučkov in prebojev na na objektu</t>
  </si>
  <si>
    <t>Brežice, maj 2020</t>
  </si>
  <si>
    <t>REKAPITULCIJA</t>
  </si>
  <si>
    <t>GRADBENA DELA:</t>
  </si>
  <si>
    <t>I PREDELA</t>
  </si>
  <si>
    <t xml:space="preserve">II ZEMELJSKA DELA </t>
  </si>
  <si>
    <t xml:space="preserve">III BETONSKA DELA </t>
  </si>
  <si>
    <t>IV ZIDARSKA DELA</t>
  </si>
  <si>
    <t>V TESARSKA DELA</t>
  </si>
  <si>
    <t>OBRTNIŠKA DELA</t>
  </si>
  <si>
    <t xml:space="preserve">GRADBENA + OBRTNIŠKA DELA </t>
  </si>
  <si>
    <t>sestavila:</t>
  </si>
  <si>
    <t>Dijana Pavleković, gradb.teh.</t>
  </si>
  <si>
    <t>objekt:Rekonstrukcija in sprememba namembnosti dela stanovanjske enote v javno pralnico perila</t>
  </si>
  <si>
    <t>naročnik: Občina Brežice, Cesta prvih borcev 18, Brežice</t>
  </si>
  <si>
    <t>št. načrta:3269/A-19</t>
  </si>
  <si>
    <t xml:space="preserve">VI FASADERSKA DELA </t>
  </si>
  <si>
    <t xml:space="preserve">VII KANALIZACIJA </t>
  </si>
  <si>
    <t>VIII ZUNANJA UREDITEV</t>
  </si>
  <si>
    <t xml:space="preserve">I KLJUČAVNIČARSKA DELA </t>
  </si>
  <si>
    <t>II MIZARSKA DELA</t>
  </si>
  <si>
    <t xml:space="preserve">III KERAMIČARSKA DELA </t>
  </si>
  <si>
    <t xml:space="preserve">IV KAMNOSEŠKA DELA </t>
  </si>
  <si>
    <t xml:space="preserve">GRADBENA DELA </t>
  </si>
  <si>
    <t>kpl</t>
  </si>
  <si>
    <t>Izvajalec rušitvenih del  mora gradbene odpadke sortirati in odvažati končnemu odjemalcu v skladu z Uredbo o ravnanju z odpadki, ki nastanejo pri gradbenih delih (Ur. list RS, št. 34/08).  V ceni je potrebo zajeti vse stroške: nakladanje, razkladanje, odvoz ter plačila vseh dovoljenj in pristojbin deponije.</t>
  </si>
  <si>
    <t>m2</t>
  </si>
  <si>
    <t>b) dvokrilna vrata velikosti nad 2 m2</t>
  </si>
  <si>
    <t>a) okno velikosti do 2 m2</t>
  </si>
  <si>
    <t>kos</t>
  </si>
  <si>
    <t>Demontaža  lesenega stavbnega pohištva s sortiranjem po vrsti odpadka in odvozom na gradbeno deponijo v razdaljo do 10 km.</t>
  </si>
  <si>
    <t>Demontaža plinske omarice in plinskega razvoda pred izdelavo izolacijske fasade na vhodni fasadi, kompletno z ponovno montažo po izvedenih fasaderskih delih</t>
  </si>
  <si>
    <t>m3</t>
  </si>
  <si>
    <t>Dobava in polaganja satja iz elastičnega polietilena višine 4 cm za utrjevanje peščenih površin parkirišč (kot napr. satje ECORASTER ali enakovredno) na pripravljeno tamponsko podlago in položen geotekstil, kompletno izvedbo izravnalnega sloja deb. 2 cm iz drobljenega peska granulacije 2/5 mm in zapolnitvijo satja z drobljencem. Kompletna izdelava z dobavo materiala in vsemi pomožnimi deli in prenosi. Polaganje satja po navodilu proizvajalca.</t>
  </si>
  <si>
    <t>Široki izkop zemlje III ktg za dovoz in parkirišče v globino do 20 cm z odrivom zemlje na deponijo na gradbišču</t>
  </si>
  <si>
    <t>Zasip jarka vodovoda z izkopano zemljo v slojih po 20 cm z nabijanjem , kompletno z postavitvijo opozorilnega traka "POZOR VODOVOD" 30 cm nad temenom cevi.</t>
  </si>
  <si>
    <t>Strojni izkop  jarka vodovoda v zemlji III ktg z odmetom 1 m od roba izkopa , globina izkopa do 1.1 m, širina izkopa do 1.0 m.</t>
  </si>
  <si>
    <t>Strojni izkop  jarka kanalizacije v zemlji III ktg z odmetom 1 m od roba izkopa , globina izkopa do 0.70 m, širina izkopa do 1.0 m.</t>
  </si>
  <si>
    <t>Odvoz odvečno izkopane zemlje na stalno deponijo v razdaljo do 10 km z nakladanjem in vsemi pomožnimi deli in prenosi</t>
  </si>
  <si>
    <t>Planiranje planuma posteljice po izvršenem izkopu z utrjevanjem potrebno doseči 100% gostoto po Proctorju oziroma dinamični deformacijski modul  min. 40 Mpa ali statični deformacijski modul Ev2 60 Mpa</t>
  </si>
  <si>
    <t>Zunanja ureditev</t>
  </si>
  <si>
    <t>Izdelava tampona deb 30 cm iz tamponskega drobljenca TD 32 zmes drobljenih kamnitih zrn z zbitostjo  80 MPa   z  dobavo materiala in vsemi pomožnimi deli in prenosi. Zunanja ureditev</t>
  </si>
  <si>
    <t>tampon deb 30 cm</t>
  </si>
  <si>
    <t>Zakoličba in zavarovanje zakoličbe z vsemi potrebnimi preddeli</t>
  </si>
  <si>
    <t>kom</t>
  </si>
  <si>
    <t>* zakoličba zunanje ureditve</t>
  </si>
  <si>
    <t xml:space="preserve">III BETONSKA IN ARMIRANOBETONSKA  DELA </t>
  </si>
  <si>
    <t>Rušenje betonske klančine  in podesta v deb do 20 cm z sortiranjem po vrsti odpadka in odvozom porušenega materiala na gradbeno deponijo v razdaljo do do 10 km.</t>
  </si>
  <si>
    <t>Izdelava, dobava in vgrajevanje  betona C12/15- XC2 v podložni beton deb cca 10 cm pod pasovnimi temelji znotrj in zunaj objekta . Beton preseka 0,08-0,012m3/m2-m.</t>
  </si>
  <si>
    <r>
      <t xml:space="preserve">Izdelava, dobava in vgrajevanje  betona </t>
    </r>
    <r>
      <rPr>
        <sz val="10"/>
        <rFont val="Arial CE"/>
        <charset val="238"/>
      </rPr>
      <t xml:space="preserve">C25/30 - XC1 </t>
    </r>
    <r>
      <rPr>
        <sz val="10"/>
        <rFont val="Arial CE"/>
        <family val="2"/>
        <charset val="238"/>
      </rPr>
      <t xml:space="preserve">v zidne hotizontalne vezi . Beton preseka 0,4-0,08 m3/m2-m. 
</t>
    </r>
  </si>
  <si>
    <t>b) ocena armature</t>
  </si>
  <si>
    <t>kg</t>
  </si>
  <si>
    <t>a) beton C25/30 - XC2.Beton preseka od 0,08-0,12 m3/m2-m.</t>
  </si>
  <si>
    <t>Dobava, ravnanje, rezanje, krivljenje, polaganje in vezanje armaturnega železa  z vsemi pomožnimi deli, prenosi in transporti.</t>
  </si>
  <si>
    <r>
      <t>armatura S500</t>
    </r>
    <r>
      <rPr>
        <sz val="10"/>
        <rFont val="Calibri"/>
        <family val="2"/>
        <charset val="238"/>
      </rPr>
      <t>Ø&lt;12 mm</t>
    </r>
  </si>
  <si>
    <t>armatura S500Ø&gt;12 mm</t>
  </si>
  <si>
    <t xml:space="preserve">mreže </t>
  </si>
  <si>
    <t>Odbijanje notranjih zidnih ometov do višine obokanega stropa. Odbijanje ometov  s čiščenjem fug do 2 cm globine  z vsemi pomožnimi deli in odvozom porušenega materiala na deponijo na gradbišču z razvrstanjem po vrsti odpadka</t>
  </si>
  <si>
    <t>Odbijanje notranjih  ometov obokanega stropa in obokov. Odbijanje ometov  s čiščenjem fug do 2 cm globine  z vsemi pomožnimi deli in odvozom porušenega materiala na deponijo na gradbišču z razvrstanjem po vrsti odpadka</t>
  </si>
  <si>
    <t>m1</t>
  </si>
  <si>
    <t>Izdelava cementnega estriha , strojno vgrajenega dilatiranega od stene 1 cm v debelini 7 cm z zaglajeno površino. Izdelava cementnega estriha kompletno z dobavo materiala ter mikroarmaturo iz polipropilenskih vlaken.</t>
  </si>
  <si>
    <t>a) razširitev pri okenski odprtini za vrata 0,30/2,10 m</t>
  </si>
  <si>
    <t>Izvedba ometa na mrežici na izolacijske XPS plošče s pripravo malte ter vsemi pomožnimi deli in prenosi.</t>
  </si>
  <si>
    <t>Izvedba strojnega tankoslojnega notranjega ometa zidov iz porobetona v debelini  5-9 mm kompletno s predhodnim pritrjevanjem kotnih profilov, zapolnitvijo manjših utorov. Pri deb. manjši od 5 mm  je potrebno stene predhodno premazati z impregnacijskim premazom.Izvedba tankoslojnega ometa skupaj s dobavo materiala, pripravo malte ter vsemi pomožnimi deli in prenosi.</t>
  </si>
  <si>
    <t>Izvedba ročnega,  grobega in finega ometa deb 2 cm na  novih betonskih konstrukcijah  z apnenocementno malto v prostorih tlorisne površine nad 5 m2 s pripravo malte in vsemi pomožnimi deli prenosi in predeli.</t>
  </si>
  <si>
    <t>Izvedba konstrukcijskega injektiranja konstrukcijskih razpok v plošči ganka z dvo-komponentno nizkoviskozno epoxi smolo za injektiranje kot npr. Sikadur®-52 Injektion Tip N ali enakovredno z vsemi predeli pomožnimi deli in prenosi. Izvedba injektiranja po navodilih proizvajalca.</t>
  </si>
  <si>
    <t xml:space="preserve">Izvedba konstrukcijskega injektiranja konstrukcijskih razpok v obokanem stropu. Dejansko stanje razpok bo vidno šele po odstranitvi ometa, možno je da so sedaj vidne razpoke samo v ometu in ne v konstruciji. Podana ocena 5% zidarskih del. </t>
  </si>
  <si>
    <t>Izvedba grobega in finega stropnega ometa deb 2 cm na  opečne obokane strope  z apnenocementno malto  s pripravo malte in vsemi pomožnimi deli prenosi in predeli.</t>
  </si>
  <si>
    <r>
      <t xml:space="preserve">Dobava in polaganje trdih  penjenih plošč iz ekstrudiranega polistirena  za izolacijo  tlakov   deb 10 cm </t>
    </r>
    <r>
      <rPr>
        <sz val="10"/>
        <rFont val="Calibri"/>
        <family val="2"/>
        <charset val="238"/>
      </rPr>
      <t>ƛ</t>
    </r>
    <r>
      <rPr>
        <sz val="10"/>
        <rFont val="Arial CE"/>
        <family val="2"/>
        <charset val="238"/>
      </rPr>
      <t xml:space="preserve"> 0,036W/mK ( kot napr.URSA XPS 
N-III ali enakovredno  ) kompletno s polietilensko folijo in  z vsemi pomožnimi deli in prenosi.</t>
    </r>
  </si>
  <si>
    <t>Polaganje dilatacijskega traka deb 1.2 cm med steno in estrih  kompletno z dobavo materiala in vsemi pomožnimi deli in prenosi. Dilatacijski trak širine 12 cm.</t>
  </si>
  <si>
    <t xml:space="preserve">V TESARSKA  DELA </t>
  </si>
  <si>
    <r>
      <rPr>
        <sz val="10"/>
        <rFont val="Calibri"/>
        <family val="2"/>
        <charset val="238"/>
      </rPr>
      <t>Ø</t>
    </r>
    <r>
      <rPr>
        <sz val="10"/>
        <rFont val="Arial CE"/>
        <family val="2"/>
        <charset val="238"/>
      </rPr>
      <t>110</t>
    </r>
  </si>
  <si>
    <r>
      <rPr>
        <sz val="10"/>
        <rFont val="Calibri"/>
        <family val="2"/>
        <charset val="238"/>
      </rPr>
      <t>Ø</t>
    </r>
    <r>
      <rPr>
        <sz val="10"/>
        <rFont val="Arial CE"/>
        <family val="2"/>
        <charset val="238"/>
      </rPr>
      <t>125</t>
    </r>
  </si>
  <si>
    <t>Kompletna izvedba priključka fekalne kanalizacije na obstoječi jašek z vsemi pomožnimi deli in prenosi</t>
  </si>
  <si>
    <t>Kompletna dobava in vgraditev gladkih  PVC - UK kanalizacijskih cevi  fekalne  kanalizacije v predpisanih padcih, z vodotesnimi stiki (kompletno z dobavo in vgraditvijo tesnil), način vgradnje po navodilih proizvajalca. Cevi kompletno z vsemi fazonskimi kosi.</t>
  </si>
  <si>
    <t xml:space="preserve">VI FASADERSKA   DELA </t>
  </si>
  <si>
    <t>Dobava in polaganje betonskega vrtnega  robnika 5/25/100 cm  na betonsko podlago z vsemi pomožnimi deli in prenosi - gramozirane  površine</t>
  </si>
  <si>
    <t>Dobava in polaganje označevalnik kock za parkirišče v satje</t>
  </si>
  <si>
    <t>Kompletna izvedba  betonske plošče pred vhodi v objekt v širini 1.21 m deb 13-15 cm. Betonska plošča deb 13-15cm,armirana z minimalno armaturo ocena ( 80 kg/m3). Površinska obdelava betona metličen beton</t>
  </si>
  <si>
    <t>Dobava in montaža prometnega znaka (parkirišče za invalida), kompletno s temeljem, drogom ter vsemi potrebnimi deli za montažo</t>
  </si>
  <si>
    <t xml:space="preserve">II KLJUČAVNIČARSKA DELA </t>
  </si>
  <si>
    <t>HEA 120</t>
  </si>
  <si>
    <t>6% teže materiala za zvare in spoje</t>
  </si>
  <si>
    <t>varjenje</t>
  </si>
  <si>
    <t xml:space="preserve">sanacija vezi </t>
  </si>
  <si>
    <t xml:space="preserve">I KLEPARSKA DELA </t>
  </si>
  <si>
    <t>natezna sidra Ø12 mm l=660 mm</t>
  </si>
  <si>
    <t>nova palica natezne vezi</t>
  </si>
  <si>
    <t>napenjalec</t>
  </si>
  <si>
    <t>priključna pločevina 200/100/8</t>
  </si>
  <si>
    <t>priključna ploščica temelj 200/180/8</t>
  </si>
  <si>
    <t>sidro v temelj  Ø12 mm l=500 mm</t>
  </si>
  <si>
    <t>ojačitev spoja s ploščicami 98/57/8</t>
  </si>
  <si>
    <t>sidra za mreže S500Ø8mm</t>
  </si>
  <si>
    <t>Izvedba preboja za odzračevalno cev iz plinskega   kondenzacijskega kotla v  betonski plošči ganka in strehi z odvozom porušenega metrijala na deponijo na gradbišču z razvrstanjem po vrsti odpadka</t>
  </si>
  <si>
    <t>a) preboj v AB plošči ganka dim 0,20/0,20 m</t>
  </si>
  <si>
    <t>a) preboj v strehi dim 0,2/0,2 m</t>
  </si>
  <si>
    <t>III MIZARSKA DELA</t>
  </si>
  <si>
    <r>
      <rPr>
        <b/>
        <sz val="10"/>
        <rFont val="Arial CE"/>
        <charset val="238"/>
      </rPr>
      <t>nv1</t>
    </r>
    <r>
      <rPr>
        <sz val="10"/>
        <rFont val="Arial CE"/>
        <charset val="238"/>
      </rPr>
      <t xml:space="preserve"> Dobava in montaža  enokrilnih notranjih lesenih vrat v lesenem  podboju, obdelava furnir , podboji in obloga zaobljeni, polno krilo
Oprema: nasadila, standardna kljuka, ključavnica
Zidarska odprtina 0.88/2.02 m.
</t>
    </r>
  </si>
  <si>
    <t xml:space="preserve">IV KERAMIČARSKA DELA  </t>
  </si>
  <si>
    <t>Izvedba tesnenja na estrih z uporabo dvokomponentnega tesnilnega sistema: Izvedba tesnilnega (hidroizolacijskega) sistema, ki preprečuje prehajanje vlage v konstrukcijo z dvokomponentno visoko prilagodljivo fleksibilno cementno malto za tesnenje ( kot napr. MAPELASTIC ali enakovredno ).Izvedba v dveh slojih skupne debeline  2 mm s tem da se v prvega vtisne mrežica iz alkalno odpornih steklenih vlaken z velikostjo okenc 4,5 x 4, 0 mm, kot (napr.ARMIRNA MREŽICA MAPEI ali enakovredno ). Na mestu dilatacijskih reg , stikov med vodoravnimi in navpičnimi površinami ter okoli vertikalnih odtokov se vgradi gumirani poliestrski trak z alkalno odpornim filcem, kotnimi elementi in manšetami ( kot napr. MAPEBAND Mapei ali enakovredno ), trakove se mesebojno vtisne v prvi sloj dvokomponentne visoko prilagodljive fleksibilne cementne malte in jih se medsebojno zalepi z lepilom ( kot. napr. ADESILEX T SUPER ali enakovredno).Izvedba tesnilnega sistema po navodilih proizvajalca.</t>
  </si>
  <si>
    <t xml:space="preserve">kopalnica, pralnica </t>
  </si>
  <si>
    <t>Dobava , polaganje in fugiranje  talnih granitogres ploščic dim. 30/30 cm na lepilo, v pralnici kompletno s pripravo lepila in vsemi pomožnimi deli in prenosi.Keramika obračunana po površini prostora , pri naročilu keramike potrebno upoštevati odpadek za rezanje  - 5% površine.Keramika granitogres ( kot npr. CASAL GRANDE PADANA barva ARKANSAS granitogres technik , obdelava SECURA R 11 ali enakovredno). Basrva fug siva</t>
  </si>
  <si>
    <t>Dobava , polaganje in fugiranje  talnih granitogres ploščic dim. 30/30 cm na lepilo, v kuhinji in predprostoru  kompletno s pripravo lepila in vsemi pomožnimi deli in prenosi.Keramika obračunana po površini prostora , pri naročilu keramike potrebno upoštevati odpadek za rezanje  - 5% površine.Keramika granitoges ( kot npr. CASAL GRANDE PADANA - seria granito 3 - R10 MONTREAL ali enakovredno. Barva fug siva</t>
  </si>
  <si>
    <t>Dobava in polaganje talne nizkostenske  obloge višine 10 cm , rezane iz osnovne karamike osnovne barve, na lepilo, kompletno s pripravo lepila, fugiranjem in vsemi pomožnimi deli in prenosi. Niskostenska obloga v pralnici</t>
  </si>
  <si>
    <t>Dobava in polaganje talne nizkostenske  obloge višine 10 cm , rezane iz osnovne karamike osnovne barve, na lepilo, kompletno s pripravo lepila, fugiranjem in vsemi pomožnimi deli in prenosi. Niskostenska obloga v kuhinji in predprostoru</t>
  </si>
  <si>
    <t>Dobava, polaganje in fugiranje  stenskih kermičnih ploščic dim 15/30 cm na lepilo v kuhinji med elementi, kompletno s pripravo lepila in vsemi pomožnimi deli in prenosi  Keramika obračunana po površini prostora , pri naročilu keramike potrebno upoštevati odpadek za rezanje  - 5% površine. Keramika kot napr. Chroma Blanko proizvajalca Mainzu ali enakovredno . Barva fug bela</t>
  </si>
  <si>
    <t>Dobava, polaganje in fugiranje  talnih kermičnih ploščic dim 33,3/33,3 cm na lepilo v kopalnici, kompletno s pripravo lepila in vsemi pomožnimi deli in prenosi. Keramika obračunana po površini prostora , pri naročilu keramike potrebno upoštevati odpadek za rezanje  - 5% površine. Keramika kot napr.  GORENJE KERAMIKA LUCY 3 GREY 33.3X33.3.Barva fug siva</t>
  </si>
  <si>
    <t>V TLAKARSKA DELA</t>
  </si>
  <si>
    <t>VI IZDELKI IZ PVC OKVIRJEV</t>
  </si>
  <si>
    <t xml:space="preserve">VII SUHOMONTAŽNA DELA </t>
  </si>
  <si>
    <t>VIII PLESKARSKA  DELA</t>
  </si>
  <si>
    <t xml:space="preserve">IX RAZNA  DELA </t>
  </si>
  <si>
    <t>Dobava in vgraditev okenskih polic debeline 3 cm iz naravnega kamna  črno  - sivo - bela struktura - videz kot kulir ( kot napr. N.CRISTAL ) z vrezanim odkapnikom  na montažno lepilo z dobavo materiala in vsemi pomožnimi deli in prenosi</t>
  </si>
  <si>
    <t>zunanje police širine 25 cm</t>
  </si>
  <si>
    <t>notranje police- police širine 40 cm</t>
  </si>
  <si>
    <t>Dobava in montaža pvc nizkostenske obrobe višine cca 5,0 cm, v skladu z navodili proizvajalca, barva in vzorec po izbiri projektanta</t>
  </si>
  <si>
    <t>V KAMNOSEŠKA  DELA</t>
  </si>
  <si>
    <t>VI TLAKARSKA DELA</t>
  </si>
  <si>
    <t>Dobava, polaganje in fugiranje  stenskih kermičnih ploščic dim 20/50 cm na lepilo v kopalnici, kompletno s kotnimi letvami, pripravo lepila in vsemi pomožnimi deli in prenosi. Višina polaganja 2.0 m. Keramika obračunana po površini prostora , pri naročilu keramike potrebno upoštevati odpadek za rezanje  - 5% površine. Keramika kot napr.  GORENJE KERAMIKA LUCY 65 WHITE 25X60.Barva fug bela</t>
  </si>
  <si>
    <t>VII IZDELKI IZ PVC OKVIRJEV</t>
  </si>
  <si>
    <t xml:space="preserve">VIII SUHOMONTAŽNA DELA </t>
  </si>
  <si>
    <t>višina obešanja 19 cm</t>
  </si>
  <si>
    <t xml:space="preserve">Dobava in montaža spuščenega Armstrong stropa iz mineralnih plošč 60/60 cm , požarne zaščite A2-s1, d0,  na vidni podkonstrukciji 24 mm kot napr Ultima  Board ali enakovredno . Izvedba spuščenega stropa v pralnici  z vsemi pomožnimi deli in prenosi. </t>
  </si>
  <si>
    <t>Priprava podlage za pleskanje  montažnih mavčnih sten s kitanjem , kompletno s dobavo materiala, kotniki  ter vsemi pomožnimi deli in prenosi</t>
  </si>
  <si>
    <t xml:space="preserve">IX PLESKARSKA  DELA </t>
  </si>
  <si>
    <t>Priprava podlage za pleskanje ometanih    sten s paropropustno izravnalno maso z dobavo in pripravo mase ter vsemi pomožnimi deli in prenosi</t>
  </si>
  <si>
    <t>Enobarvno barvanje  v dveh nanosih  vseh sten ,  stropov  s paropropustno silikatno ali silikonsko barvo, kompletno z dobavo materiala , pripravo barve ter vsemi pomožnimi deli in prenosi. Barva bela</t>
  </si>
  <si>
    <t>Priprava podlage za pleskanje ometanih  stropnih površn  s paropropustno izravnalno maso z dobavo in pripravo mase   ter vsemi pomožnimi deli in prenosi</t>
  </si>
  <si>
    <t>Premični delovni odri višine do 2,0 m s vso potrebno zaščito za varno delo. Delovni odri kompletno postavitvijo, demontažo in vsemi pomožmi deli in prenosi</t>
  </si>
  <si>
    <t>Fasadni odri višine do 3 m, minimalne svetle širine 0,90 m  kompletno z vsemi zaščitami za varno delo. Fasadni odri kompletno z dobavo, montažo, demontažo in vsemi pomožnimi deli in prenosi.</t>
  </si>
  <si>
    <t>Izdelava, dobava in vgrajevanje  betona C12/15- XC2 v podložni beton deb cca 10 cm pod tlaki . Beton preseka 0,08-0,012m3/m2-m.</t>
  </si>
  <si>
    <t xml:space="preserve">Priprava podlage in barvanje obstoječih lesenih vrat z nadsvetlobo  s podboji in lesenega okvirja okna na zunanji fasadni strani - vrata in okno  obstoječega stanovanja v pritličju. Barvanje kompletno z pripravo podlage z brušenjem, kitanjem ter  pleskanjem vrat 2x luženo 1 x mat lakirano kompletno s pripravo barve ter vsemi pomožnimi deli in prenosi. Brva bela </t>
  </si>
  <si>
    <t xml:space="preserve">X  RAZNA  DELA </t>
  </si>
  <si>
    <t>Projektantski nadzor</t>
  </si>
  <si>
    <t>* arhitektura</t>
  </si>
  <si>
    <t>ure</t>
  </si>
  <si>
    <t>* gardbene konstrukcije</t>
  </si>
  <si>
    <t>Zaključno čiščenje obnovljenih prostorov</t>
  </si>
  <si>
    <t>Izdelava označevalne table  za pralnico na PVC ( forteks ) plošči, kompletno z montažo ter vsemi pomožnimi deli in prenosi. Označevalna tabla pralnice  dim do 0,5 m2</t>
  </si>
  <si>
    <r>
      <t xml:space="preserve">Ureditev delovišča, s postavitvijo ograje, ureditvijo transportnih poti, postavitvijo table delovišča, ureditev deponij gradbenega in odpadnega materiala ter vsemi potrebnimi deli za ureditve delovišča.(Delovišče skupne površine cca 40m2). </t>
    </r>
    <r>
      <rPr>
        <b/>
        <sz val="10"/>
        <rFont val="Arial"/>
        <family val="2"/>
        <charset val="238"/>
      </rPr>
      <t xml:space="preserve">Delovišče je potrebno organizirati tako, da imajo stanovalci sosednjih stanovanjskih enot nemoten dostop do stanovanj. </t>
    </r>
  </si>
  <si>
    <t>Demontaža  lesenih kletnih pregrad sestavljenih iz nosilne lesene konstrukcije  in letev kompletno s sortiranjem po vrsti odpadka in  odvozom porušenega materiala na gradbeno deponijo v razdaljo do 10 km.</t>
  </si>
  <si>
    <t>Rušenje betonskega tlaka znotraj objekta  v deb do 10 cm z sortiranjem po vrsti odpadka in odvozom porušenega materiala na gradbeno deponijo v razdaljo do do 10 km.</t>
  </si>
  <si>
    <t>b) preboj za odzračevalne cevi dim 20/20 cm</t>
  </si>
  <si>
    <t>d) rušenje parapeta okna dim. 0,90/0,95 m</t>
  </si>
  <si>
    <t>Odkop humusa v debelini 20 cm z deponiranjem na deponijo na gradbišču</t>
  </si>
  <si>
    <t>Kombinirani izkop zemlje za pasovni temelj ob obstoječem temelju globine do 80 cm, širine izkopa do 1.0 m z odmetom 1 m od roba izkopa.</t>
  </si>
  <si>
    <t>Ročni izkop znotraj objekta za pasovni temelj in jarek kanalizacije v globino do -0,95 m z odvozom zemlje iz objekta na deponijo na gradbišču v razdaljo do 20 m</t>
  </si>
  <si>
    <t>Izvedba peščene posteljice kanalizacijske cevi iz nekoherentnega materiala ( pesek/ gramoz Ø 4-7 mm ) deb. 13 cm, kompletno z dobavo materiala in vsemi pomožnimi deli in prenosi</t>
  </si>
  <si>
    <t>Zasip kanalizacijske cevi v deb 30 cm nad temenom cevi z nekoherentnim materijalom (pesek/ gramoz Ø 4-7 mm), kompletno z dobavo materiala in vsemi pomožnimi deli in prenosi</t>
  </si>
  <si>
    <r>
      <t xml:space="preserve">Izdelava, dobava in vgrajevanje  betona </t>
    </r>
    <r>
      <rPr>
        <sz val="10"/>
        <rFont val="Arial CE"/>
        <charset val="238"/>
      </rPr>
      <t>C25/30 - XC2</t>
    </r>
    <r>
      <rPr>
        <sz val="10"/>
        <rFont val="Arial CE"/>
        <family val="2"/>
        <charset val="238"/>
      </rPr>
      <t xml:space="preserve"> v pasovne temelje znotraj objekta . Pasovni temelj 40/60 cm. Beton preseka 0,20-0,30 m3/m2-m. Temelji  se sidrajo v obstoječe temelje s kemičnimi sidri (kot npr. Hilti HIT-HY 200A ali enakovredno) ter trni ∅14 mm  25 cm globoko v obstoječokonstrukcijo ( 8x ).V ceni upoštevati sidranja. Palice zajete v armaturi
</t>
    </r>
  </si>
  <si>
    <r>
      <t xml:space="preserve">Izdelava, dobava in vgrajevanje  betona </t>
    </r>
    <r>
      <rPr>
        <sz val="10"/>
        <rFont val="Arial CE"/>
        <charset val="238"/>
      </rPr>
      <t>C25/30 - XC2</t>
    </r>
    <r>
      <rPr>
        <sz val="10"/>
        <rFont val="Arial CE"/>
        <family val="2"/>
        <charset val="238"/>
      </rPr>
      <t xml:space="preserve"> v pasovne temelje zunaj objekta . Pasovni temelj 30/80 cm. Beton preseka 0,20-0,30 m3/m2-m. Temelji  se sidrajo v obstoječe temelje s kemičnimi sidri (kot npr. Hilti HIT-HY 200A ali enakovredno) ter trni ∅14 mm  25 cm globoko v obstoječokonstrukcijo ( 6x ).V ceni upoštevati sidranja. Palice zajete v armaturi
</t>
    </r>
  </si>
  <si>
    <r>
      <t xml:space="preserve">Izdelava, dobava in vgrajevanje  betona </t>
    </r>
    <r>
      <rPr>
        <sz val="10"/>
        <rFont val="Arial CE"/>
        <charset val="238"/>
      </rPr>
      <t>C25/30 - XC1</t>
    </r>
    <r>
      <rPr>
        <sz val="10"/>
        <rFont val="Arial CE"/>
        <family val="2"/>
        <charset val="238"/>
      </rPr>
      <t xml:space="preserve"> v vertikalne vezi V1, V2, V3. Beton preseka 0,08-0,12 m3/m2-m. Vertikalne vezi se sidrajo v obstoječi strop  s kemičnimi sidri (kot npr. Hilti HIT-HY 200A ali enakovredno) ter trni ∅14 mm  20 cm globoko v obstoječo konstrukcijo (16x).V ceni upoštevati sidranja. Palice zajete v armaturi
</t>
    </r>
  </si>
  <si>
    <r>
      <t>Izvedba armiranih ometov obstoječih zidov. V zid se sidrajo jeklena sidra iz armaturnih palic Φ8 (6 kom/m</t>
    </r>
    <r>
      <rPr>
        <vertAlign val="superscript"/>
        <sz val="10"/>
        <color theme="1"/>
        <rFont val="Arial"/>
        <family val="2"/>
        <charset val="238"/>
      </rPr>
      <t>2</t>
    </r>
    <r>
      <rPr>
        <sz val="10"/>
        <color theme="1"/>
        <rFont val="Arial"/>
        <family val="2"/>
        <charset val="238"/>
      </rPr>
      <t>), na katere se pričvrsti armaturna mreža Q139 in nanese prvi sloj cementnega ometa (cca. 15 mm). Armaturne mreže se položijo po celotni površini stene. Ko je armatura položena in povezana s sidri, se nanese še drugi sloj cementnega ometa (cca. 15 mm), tako da je celotna debelina obloge cca. 30 mm. Upoštevati  dobavo , pripravo in vgradnjo cementne malte. Armatura in sidra so zajeta v betonskih delih!</t>
    </r>
  </si>
  <si>
    <t xml:space="preserve"> Izvedba horizontane hidroizolacije na podložni breton z varilnimi trakovi z varenjem po celi površini, izvedba hidroizolacije po navodilih proizvajalca z vsemi pomožnimi deli in prenosi</t>
  </si>
  <si>
    <t xml:space="preserve">Zidanje notranjih predelnih zidovdeb. 15 cm z bloki iz porobetona (napr. Ytong zidne plošče 15 cm ) s tankoslojno lepilno malto. Zidanje predelnih sten kompletno z dobavo materiala, pripravo lepilne malte, sidranjem v nosilni zid (vsako tretjo vrsto po višini se sidra v nosilni zid) ter vsemi ostalimi pomožnimi deli in prenosi. </t>
  </si>
  <si>
    <t xml:space="preserve">Zidanje notranjih predelnih zidov deb. 20 cm z bloki iz porobetona (napr. Ytong zidni bloki 20 cm ) s tankoslojno lepilno malto. Zidanje predelnih sten kompletno z dobavo materiala, pripravo lepilne malte, sidranjem v nosilni zid (vsako tretjo vrsto po višini se sidra v nosilni zid) ter vsemi ostalimi pomožnimi deli in prenosi. </t>
  </si>
  <si>
    <t xml:space="preserve">Zidanje notranjih predelnih zidov deb. 10 cm z bloki iz porobetona (napr. Ytong zidne plošče 10 cm ) s tankoslojno lepilno malto. Zidanje predelnih sten kompletno z dobavo materiala, pripravo lepilne malte, sidranjem v nosilni zid ( vsako tretjo vrsto po višini se sidra v nosilni zid) ter vsemi ostalimi pomožnimi deli in prenosi. </t>
  </si>
  <si>
    <t xml:space="preserve">Zidanje notranjih predelnih zidov deb. 7 cm z bloki iz porobetona (napr. Ytong zidne plošče 7 cm ) s tankoslojno lepilno malto. Zidanje predelnih sten kompletno z dobavo materiala, pripravo lepilne malte, sidranjem v nosilni zid (vsako tretjo vrsto po višini se sidra v nosilni zid) ter vsemi ostalimi pomožnimi deli in prenosi. </t>
  </si>
  <si>
    <r>
      <t xml:space="preserve">Dobava in XPS plošč  za oblaganje zida v kletnih prostorih, ki mejijo na stanovanjske prostore v  deb 10 cm </t>
    </r>
    <r>
      <rPr>
        <sz val="10"/>
        <rFont val="Calibri"/>
        <family val="2"/>
        <charset val="238"/>
      </rPr>
      <t>ƛ</t>
    </r>
    <r>
      <rPr>
        <sz val="10"/>
        <rFont val="Arial CE"/>
        <family val="2"/>
        <charset val="238"/>
      </rPr>
      <t xml:space="preserve"> 0,036W/mK ( kot napr.XPS Polyfoam C-350 ali enakovredno) kompletno   z vsemi pomožnimi deli in prenosi.</t>
    </r>
  </si>
  <si>
    <t>Dvostranski opaž pasovnih temeljev  v objektu višine 60 cm s prenosom materiala do mesta vgraditve, razopažanjem, čiščenjem lesa in vsemi pomožnimi deli in prenosi</t>
  </si>
  <si>
    <t>Enostranski opaž pasovnih temeljev  izven  objekta  višine 80 cm   s prenosom materiala do mesta vgraditve, razopažanjem, čiščenjem lesa in vsemi pomožnimi deli in prenosi</t>
  </si>
  <si>
    <t>Dvostranski opaž betonskih sten s prenosom materiala do mesta vgraditve, razopažanjem, čiščenjem lesa in vsemi pomožnimi deli in prenosi</t>
  </si>
  <si>
    <t>Opaž vertikalnih vezi s prenosom materiala do mesta vgraditve, razopažanjem, čiščenjem lesa in vsemi pomožnimi deli in prenosi.</t>
  </si>
  <si>
    <t>Dvostranski opaž horizontalnih vezi  višine 20 cm s prenosom materiala do mesta vgraditve, razopažanjem, čiščenjem lesa in vsemi pomožnimi deli in prenosi.</t>
  </si>
  <si>
    <t>Enostranski opaž roba zunanje betonske plošče deb  do 15 cm   s prenosom materiala do mesta vgraditve, razopažanjem, čiščenjem lesa in vsemi pomožnimi deli in prenosi</t>
  </si>
  <si>
    <t xml:space="preserve">Kompletna izdelava izolacijske fasade v sestavi:                                             *fasadno lepilo za lepljenje izolacijske plošče                                                     *izolacijske plošče deb 12cm   ƛ 0,038W/mK iz mineralne steklene volne ( kot napr. URSA FDP1 ali enakovredno ) - izolacijske plošče med jeklenimi profili                                             *fasadno lepilo za izdelavo armirnega sloja                                                                   *armirna mreža                                              *osnovni premaz                                            *zaključni sloj                                                                                           Fasadni omet paropropusten silikatni ali silikat -silikonski. </t>
  </si>
  <si>
    <t xml:space="preserve"> barva fasade enaka obstoječi, svetli pastelni ton rumene, kmončno barvo potrdi projektant
       </t>
  </si>
  <si>
    <t xml:space="preserve"> barvo fasade enaka kot na zidu
       </t>
  </si>
  <si>
    <t xml:space="preserve">Kompletna izdelava izolacijske fasade na strop ganka  v sestavi:                                             *fasadno lepilo za lepljenje izolacijske plošče                                                     *izolacijske plošče deb 12cm   ƛ 0,038W/mK iz mineralne steklene volne (kot napr. URSA FDP1 ali enakovredno) - izolacijske plošče med jelenimi profili                                             *fasadno lepilo za izdelavo armirnega sloja                                                                   *armirna mreža                                              *osnovni premaz                                            *zaključni sloj                                                                                           Fasadni omet paropropusten silikatni ali silikat -silikonski. </t>
  </si>
  <si>
    <t>geotekstil</t>
  </si>
  <si>
    <t>sateje s zapolnitvijo s peskom</t>
  </si>
  <si>
    <t xml:space="preserve">Izdelava  čelne obrobe betonske plošče ganka z odkapom iz barvane pločevine razvite širine 50 cm z vsemi preddeli, pritrdilnim materialom zatesnitvijo s tesnilnim kitom  in  vsemi pomožnimi deli in prenosi. Barva pločevine  RAL 8016 </t>
  </si>
  <si>
    <t xml:space="preserve">Izdelava  obrobe na poševni strehi  odzračevalne cevi iz plinskega kondenzacijskega kortla  iz pocinkane  pločevine razvite širine 50 cm z vsemi preddeli , pritrdilnim materialom zatesnitvijo s tesnilnim kitom  in  vsemi pomožnimi deli in prenosi. </t>
  </si>
  <si>
    <t>Dobava in montaža dekorativne  PVC talne obloge debeline 2,5 mm v imitaciji 
lesa (kot npr. IVC, kolekcija Ultimo ali enakovredno) v lamelah,  deb. obrabnega sloja najmanj 0,55 mm (barva po izboru investitorja), primerna za obremenjene 
prostore na predhodno izravnano in obrušeno podlago (1x nanos
izravnalne mase do 3 mm) s specialnim disperzijskim 
mikroarmiranim lepilom 
Talna obloga mora po kvaliteti ustrezati naslednjim 
zahtevam:
-	debelina vrhnjega sloja najmanj deb. 0,55 mm
-	ognjeodpornost po EN 13501 -  Bfl-s1
-	protizdrstnost R10
-	točkovna obremenitev po EN 433 (≤0,1mm)
-	odpornost na obrabo po EN 660-2 (grupa T)
-	poliuretnaska zaščita Superguard*
-	(ni potreben dodatni zaščitni premaz), 
-	enostavna za vzdrževanje
-	antistatična 
-	talna obloga primerna za obremenjene prostore
-	emisija VOC – razred BRE A+
-	zelo dobra odpornost na madeže
-	brez formaldehida
-	garancija 10 let</t>
  </si>
  <si>
    <r>
      <rPr>
        <b/>
        <sz val="10"/>
        <rFont val="Arial CE"/>
        <charset val="238"/>
      </rPr>
      <t>o1</t>
    </r>
    <r>
      <rPr>
        <sz val="10"/>
        <rFont val="Arial CE"/>
        <charset val="238"/>
      </rPr>
      <t xml:space="preserve"> Dobava in montaža</t>
    </r>
    <r>
      <rPr>
        <b/>
        <sz val="10"/>
        <rFont val="Arial CE"/>
        <charset val="238"/>
      </rPr>
      <t xml:space="preserve"> </t>
    </r>
    <r>
      <rPr>
        <sz val="10"/>
        <rFont val="Arial CE"/>
        <charset val="238"/>
      </rPr>
      <t>enokrilnega okna v PVC okvirju debeline okvirja 70/70 mm (5 komorni)dvojna zasteklitev  (toplotna prehodnost stekla Ug=1.1 w/m</t>
    </r>
    <r>
      <rPr>
        <sz val="10"/>
        <rFont val="Arial"/>
        <family val="2"/>
        <charset val="238"/>
      </rPr>
      <t>²K, toplotna prehodnost okna Uw=1.3W/m²K</t>
    </r>
    <r>
      <rPr>
        <sz val="10"/>
        <rFont val="Arial CE"/>
        <charset val="238"/>
      </rPr>
      <t xml:space="preserve">) .
Barva okvirja bela
Odpiranje okoli obeh osi.Okno  dim. 0.88/1.28 m.
</t>
    </r>
  </si>
  <si>
    <r>
      <rPr>
        <b/>
        <sz val="10"/>
        <rFont val="Arial CE"/>
        <charset val="238"/>
      </rPr>
      <t>o3</t>
    </r>
    <r>
      <rPr>
        <sz val="10"/>
        <rFont val="Arial CE"/>
        <charset val="238"/>
      </rPr>
      <t xml:space="preserve"> Dobava in montaža</t>
    </r>
    <r>
      <rPr>
        <b/>
        <sz val="10"/>
        <rFont val="Arial CE"/>
        <charset val="238"/>
      </rPr>
      <t xml:space="preserve"> </t>
    </r>
    <r>
      <rPr>
        <sz val="10"/>
        <rFont val="Arial CE"/>
        <charset val="238"/>
      </rPr>
      <t>enokrilnega okna v PVC okvirju debeline okvirja 70/70 mm (5 komorni)dvojna zasteklitev (toplotna prehodnost stekla Ug=1.1 w/m</t>
    </r>
    <r>
      <rPr>
        <sz val="10"/>
        <rFont val="Arial"/>
        <family val="2"/>
        <charset val="238"/>
      </rPr>
      <t xml:space="preserve">²K,toplotna prehodnost okna Uw=1.3W/m²K </t>
    </r>
    <r>
      <rPr>
        <sz val="10"/>
        <rFont val="Arial CE"/>
        <charset val="238"/>
      </rPr>
      <t xml:space="preserve">) . 
Barva okvirja bela
Odpiranje okoli obeh osi.Okno  dim. 1,0/0,90 m.
</t>
    </r>
  </si>
  <si>
    <r>
      <rPr>
        <b/>
        <sz val="10"/>
        <rFont val="Arial CE"/>
        <charset val="238"/>
      </rPr>
      <t>vv1</t>
    </r>
    <r>
      <rPr>
        <sz val="10"/>
        <rFont val="Arial CE"/>
        <charset val="238"/>
      </rPr>
      <t xml:space="preserve"> Dobava in montaža enokrilnih, vhodnih  vrat . Vrata iz PVC profilov - 5 komorna,  debelina krila 76 mm, izolacijska vrednost profila do Uf = 1,5 W/m2K.
Večtočkovno zaklepanje in mehanizem z okrepljeno zaščito pred vlomi v skladu z DIN ENV 1267 
Nizek aluminijast prag, narejen v skladu z
DIN 18040, termično prekinjen toplotni most. Krilo delno zastekljeno, dvojna zasteklitev, zunanje steklo  ornament rosa bela, barva vrat bela. 
Okove standardno. Dimenzije vrat 1.0/2.07 m</t>
    </r>
  </si>
  <si>
    <r>
      <rPr>
        <b/>
        <sz val="10"/>
        <rFont val="Arial CE"/>
        <charset val="238"/>
      </rPr>
      <t>vv2</t>
    </r>
    <r>
      <rPr>
        <sz val="10"/>
        <rFont val="Arial CE"/>
        <charset val="238"/>
      </rPr>
      <t xml:space="preserve"> Dobava in montaža enokrilnih, vhodnih vrat . Vrata iz PVC profilov - 5 komorna,  debelina krila 76 mm, izolacijska vrednost profila do Uf = 1,5 W/m2K.
Večtočkovno zaklepanje in mehanizem z okrepljeno zaščito pred vlomi v skladu z DIN ENV 1267 
Nizek aluminijast prag, narejen v skladu z
DIN 18040, termično prekinjen toplotni most.Krilo delno zastekljeno , dvojna zasteklitev, zunanje steklo  ornament rosa bela, barva vrat bela. 
Okove standardno. Dimenzije vrat 1.17/2.07 m</t>
    </r>
  </si>
  <si>
    <r>
      <rPr>
        <b/>
        <sz val="10"/>
        <rFont val="Arial CE"/>
        <charset val="238"/>
      </rPr>
      <t>vv3</t>
    </r>
    <r>
      <rPr>
        <sz val="10"/>
        <rFont val="Arial CE"/>
        <charset val="238"/>
      </rPr>
      <t xml:space="preserve"> Dobava in montaža enokrilnih, vhodnih  vrat  z nadsvetlobo. Vrata iz PVC profilov - 5 komorna,  debelina krila 76 mm, izolacijska vrednost profila do Uf = 1,5 W/m2K.
Večtočkovno zaklepanje in mehanizem z okrepljeno zaščito pred vlomi v skladu z DIN ENV 1267 
Nizek aluminijast prag, narejen v skladu z
DIN 18040, termično prekinjen toplotni most. Krilo polno , nadsvetloba dvojna zasteklitev, zunanje steklo  ornament rosa bela, barva vrat bela. 
Okove standardno. Dimenzije vrat 1.08/2.38 m</t>
    </r>
  </si>
  <si>
    <t>Izvedba obloge obstoječih inštalacij pod stropom v prostoru stanovanja  z mavčnimi ploščami na kovinski podkonstrukciji z vmesno izolacijo, vključno z fugiranjem stikov                                                                       * obloga 1x 1.25 navadna mavčna plošča                      * izolacija cevi                                                   * pokonstrukcija profil 30 mm  debeline pl.0.6 mm</t>
  </si>
  <si>
    <t>Izvedba stenske obloge zuanje stene   kopalnice  z mavčnimi ploščami na kovinski podkonstrukciji z vmesno izolacijo, vključno z fugiranjem stikov                                                         * obloga 1x 1.25 vodoodporna mavčna plošča                                                             * parna zapora                                                           * mineralna volna deb 10 cm  kot npr Ursa TWF 1  λD = 0,039 W/mK ali enakovredno                                             * pokonstrukcija,  debeline pl.0.6 mm</t>
  </si>
  <si>
    <t>Izvedba stenske obloge zuanje stene   kopalnice  z mavčnimi ploščami na kovinski podkonstrukciji z vmesno izolacijo, vključno z fugiranjem stikov                                                      * obloga 1x 1.25 navadna mavčna plošča                                                   * parna zapora                                                           * mineralna volna deb 10 cm  kot npr Ursa TWF 1  λD = 0,039 W/mK ali enakovredno                                             * pokonstrukcija,  debeline pl.0.6 mm</t>
  </si>
  <si>
    <t>Izdelava dokazila o zanesljivosti objekta</t>
  </si>
  <si>
    <r>
      <rPr>
        <b/>
        <sz val="10"/>
        <rFont val="Arial CE"/>
        <charset val="238"/>
      </rPr>
      <t>o2</t>
    </r>
    <r>
      <rPr>
        <sz val="10"/>
        <rFont val="Arial CE"/>
        <charset val="238"/>
      </rPr>
      <t xml:space="preserve"> Dobava in montaža</t>
    </r>
    <r>
      <rPr>
        <b/>
        <sz val="10"/>
        <rFont val="Arial CE"/>
        <charset val="238"/>
      </rPr>
      <t xml:space="preserve"> </t>
    </r>
    <r>
      <rPr>
        <sz val="10"/>
        <rFont val="Arial CE"/>
        <charset val="238"/>
      </rPr>
      <t>enokrilnega okna v PVC okvirju debeline okvirja 70/70 mm (5 komorni)dvojna zasteklitev (toplotna prehodnost stekla Ug=1.1 w/m</t>
    </r>
    <r>
      <rPr>
        <sz val="10"/>
        <rFont val="Arial"/>
        <family val="2"/>
        <charset val="238"/>
      </rPr>
      <t xml:space="preserve">²K,toplotna prehodnost okna Uw=1.3W/m²K </t>
    </r>
    <r>
      <rPr>
        <sz val="10"/>
        <rFont val="Arial CE"/>
        <charset val="238"/>
      </rPr>
      <t xml:space="preserve">) .  Zaradi pogojev požarne varnosti okno deljeno na način , da velikost požarno nezaščitenega dela okna ne presega 0,1 m2.Odmnik požarno nezaščitenega dela okna od sosednjega okna min.1,5 m. fiksni del okna zasteklen s požarno odpornim seklom, požarno neszaščiten del okna z odpiranjem okoli obeh osi, zasteljen s termopan steklom.  Barva okvirja bela. Okovje standardno.  delitev okna: fiksni del 1  - 53/120  cm požarna zasteklitev; fiksni del okna2  -  33/76 cm požarna zasteklitev .odpiranje okoli obeh osi 33/30 cm termopan zasteklitev
</t>
    </r>
  </si>
  <si>
    <t>Kombinirani izkop nabite zemlje znotraj objekta v globino do 30 cm z odvozom zemlje iz objekta na deponijo na gradbišču v razdaljo do 20 m</t>
  </si>
  <si>
    <t xml:space="preserve">Rušenje  oz. preboji v opečno - kamnitih  zidovih debeline 55 cm  z odvozom porušenega metriala na deponijo na gradbišču z razvrstanjem po vrsti odpadk. Pri izvedbi prebojev se ne sme posegati v obstoječe oboke. pri izvedbi prebojev, če se izkaže neprevidena situacija, ki vpliva na nosilnost objekta , je potrebno prekiniti z deli in obvestiti projektanta gradbenih konstrukcij. </t>
  </si>
  <si>
    <t xml:space="preserve">c) preboj za okno  s preklado 1,0-1,30/1,10 m. V slučaju , da se izkaže da predvidena odprtina sega v obstoječi okok, se odprtina prilagodi tako da se izogne obst. oboku. </t>
  </si>
  <si>
    <t>Izdelava peščene posteljice vodovodne cevi iz dvakrat sejanega peska v deb 10 cm , kompletno z dobavo materiala in vsemi pomožnimi deli in prenosi</t>
  </si>
  <si>
    <t>Zasip vodovodne cevi z dvakrat sejanim  peskom  10 cm nad temenom cevi , kompletno z dobavo materiala in vsemi pomožnimi deli in prenosi</t>
  </si>
  <si>
    <t xml:space="preserve">Izdelava tanpona pod  tlaki v debelini 20cm,  kompletno s  dobavo materiala in utrjevanjem tampona - izmerjeni statični deformacijski modul mora znašati najmanj Ev2 ≥ 60 MPa, dinamični deformacijski modul pa najmanj Evd ≥ 45 MPa. </t>
  </si>
  <si>
    <t xml:space="preserve">Izdelava vertikalne hidroizolacije vkopanega dela kamnitih zidov stanovanja  z elastično polimercementno hidroizolacijo (kot napr. HIDROSTOP ELASTIK ali enakovredno ). Izvede se preklop med horizontalno hidroizolacijo in vertikalo. Hidroizolacija se izvede v višini 1,15 m  oz.minimalno 15 cm nad koto terena. Podlaga za izvedbo hidroizolacije mora biti čista brez prahu in umazanije. Nanaša se s čopičem v treh nanosih, skupne debeline do 5 mm. Izvedba vertikalne hidroizolacije s vsemi predeli in prenosi. </t>
  </si>
  <si>
    <r>
      <t xml:space="preserve">Izvedba blokade kapilarne vlage v nivoju kote terena  na severni strani objekta  z vrtanjem in nalivanjem silikonske microemulzije  (kot napr. KEMASOL MICR ali enakovredno) za prekinitev dviga kapilarne vlage.Vrtanje se izvede z zunanje strani zidu na razmaku  12 do 15 cm , vrtine </t>
    </r>
    <r>
      <rPr>
        <sz val="10"/>
        <rFont val="Calibri"/>
        <family val="2"/>
        <charset val="238"/>
      </rPr>
      <t>Ø</t>
    </r>
    <r>
      <rPr>
        <sz val="10"/>
        <rFont val="Arial CE"/>
        <family val="2"/>
        <charset val="238"/>
      </rPr>
      <t xml:space="preserve"> 28-32 mm v fuge med kamni. Porozne in neometane površine se predhodno obdela s sušilnim ometom , da se prepreči iztekanje emulzije iz zidu. Iz vrtin se izsesa prah, v vrtine se s pomočjo hitrovezne malte namestijo cevi in lijaki. V lijake se naliva silikonska emulzija toliko časa, kolikor je zid sposoben vpijati, najmanj en dan. V kolikor se ugotovi , da emulzija nekontrolirano odteka v izvrtino nalivanje se prekine, luknja pa se napolni s cementno suspenzijo. Cementno suspenzijo  še v veznem stanju iz luknje se ponovno očisti s kovinsko šibko, ter nadaljuje s postopkom nalivanja silikonske emulzije. Po popolni prepojitvi zidu se luknje po 24 urah zalijejo z vodotesno penetracijsko maso 8 kot napr. HIDROSTOP PENETRAT ali enakovredno). Izvedba blokade kapilarne vlage z upoštevanjem navodil  proizvajalca silikonske microemulzije kompletno z dobavo materiala, pripravo površin in vsemi pomožnimi deli in prenosi </t>
    </r>
  </si>
  <si>
    <t>Impregnacija betonske plošče na vhodu z  siloksansko vodoodbojno impregnacijo na vodni osnovi kot napr. KEMAFOB AQUA ali enakovredno. Izvedba impregnacije s premazovanjem ali škropljenjem brez pritiska z minimalno 2 nanosa «mokro na mokro« na suho očiščeno podlago. Izvedba impregnacije z dobavo matriala in vsemi pomožnimi de</t>
  </si>
  <si>
    <t>Kompletna izvedba in montaža ojačitvenih profilov  HEA -120  betonske plošče ganka na rastru cca 1.8 m. Ojačitveni profili se sidrajo v nosilno steno in novi betonski temelj.Ojačitev betonske plošče ganka z HEA  profilom,  kompletno z dobavo jekla, montažo, barvanjem jekla , delavniškimi načrti, potrebnimi vrtanji stene ter vsemi pomožnimi deli in prenosi. Kovinski elementi kvalitete S235</t>
  </si>
  <si>
    <r>
      <t xml:space="preserve">Sanacija in varjenje obstoječe natezne  vezi </t>
    </r>
    <r>
      <rPr>
        <sz val="10"/>
        <rFont val="Calibri"/>
        <family val="2"/>
        <charset val="238"/>
      </rPr>
      <t>Ø</t>
    </r>
    <r>
      <rPr>
        <sz val="10"/>
        <rFont val="Arial CE"/>
        <family val="2"/>
        <charset val="238"/>
      </rPr>
      <t>cca 30 mm. Obstoječo jekleno vez , ki je  prerezana ob severnem zidu, je potrebno sanirati. Sanacije kovinske vezi obsega čiščenje rje , antikorozijsko zaščito in dvakratno barvanje. Jeklena vez se zvari na mestu, ker je prekinjena. Odstrani se obstoječi napenjalec, na obeh straneh natezne vezi se privari nova palica Ø30 mm minimalno 30 cm , ki se napne z novim napenjalcem</t>
    </r>
  </si>
  <si>
    <t>Izdelava projekta izvedenih del za vsa dela</t>
  </si>
  <si>
    <t>v treh (3) tiskanih izvodih in aktivni elektronski obliki</t>
  </si>
  <si>
    <t xml:space="preserve">Izdelava geodetskega posnetka izvedenega stanja </t>
  </si>
  <si>
    <t xml:space="preserve">Pri izvedbi zemeljskih del bodo potekale  arheološke raziskave ob gradnji. Arheloško ekipo zagotovi naročnik.  Ponudnik opravi arheloški strojni izkop do globine 1,2 m, potencialno še negradirane površine  predvidene ureditve parkirnih mest obsega 11x11.40 m s poizkopavalno obdelavo arhiva najdišča, pri čemer se strojno (z uporabo šakrpirne žlice) odstrani tamponska nasutja, ornica in ruša vse do končne globine predvidenega posega, oz do pojava arheoloških strukturnih ostankov. V kolikor se izkaže,da bo potrebna večja globina izkopa, bo predmet dodatnih oz. nepredvidenih del.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</si>
</sst>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_-@_-"/>
    <numFmt numFmtId="165" formatCode="#,##0.00\ &quot;€&quot;"/>
    <numFmt numFmtId="166" formatCode="#,##0.00\ [$€-1]"/>
  </numFmts>
  <fonts count="20" x14ac:knownFonts="1">
    <font>
      <sz val="11"/>
      <color theme="1"/>
      <name val="Calibri"/>
      <family val="2"/>
      <charset val="238"/>
      <scheme val="minor"/>
    </font>
    <font>
      <sz val="11"/>
      <color theme="1"/>
      <name val="Arial"/>
      <family val="2"/>
      <charset val="238"/>
    </font>
    <font>
      <b/>
      <sz val="14"/>
      <color theme="1"/>
      <name val="Arial"/>
      <family val="2"/>
      <charset val="238"/>
    </font>
    <font>
      <sz val="10"/>
      <color theme="1"/>
      <name val="Arial"/>
      <family val="2"/>
      <charset val="238"/>
    </font>
    <font>
      <b/>
      <sz val="12"/>
      <color theme="1"/>
      <name val="Arial"/>
      <family val="2"/>
      <charset val="238"/>
    </font>
    <font>
      <sz val="12"/>
      <color theme="1"/>
      <name val="Arial"/>
      <family val="2"/>
      <charset val="238"/>
    </font>
    <font>
      <b/>
      <sz val="11"/>
      <color theme="1"/>
      <name val="Arial"/>
      <family val="2"/>
      <charset val="238"/>
    </font>
    <font>
      <b/>
      <sz val="10"/>
      <color theme="1"/>
      <name val="Arial"/>
      <family val="2"/>
      <charset val="238"/>
    </font>
    <font>
      <sz val="10"/>
      <name val="Arial"/>
      <family val="2"/>
      <charset val="238"/>
    </font>
    <font>
      <b/>
      <sz val="10"/>
      <name val="Arial CE"/>
      <charset val="238"/>
    </font>
    <font>
      <sz val="10"/>
      <name val="Arial CE"/>
      <family val="2"/>
      <charset val="238"/>
    </font>
    <font>
      <sz val="10"/>
      <name val="Arial CE"/>
      <charset val="238"/>
    </font>
    <font>
      <sz val="10"/>
      <name val="Calibri"/>
      <family val="2"/>
      <charset val="238"/>
    </font>
    <font>
      <vertAlign val="superscript"/>
      <sz val="10"/>
      <color theme="1"/>
      <name val="Arial"/>
      <family val="2"/>
      <charset val="238"/>
    </font>
    <font>
      <sz val="10"/>
      <color rgb="FFFF0000"/>
      <name val="Arial CE"/>
      <family val="2"/>
      <charset val="238"/>
    </font>
    <font>
      <sz val="12"/>
      <name val="Times New Roman CE"/>
      <charset val="238"/>
    </font>
    <font>
      <sz val="10"/>
      <color theme="0"/>
      <name val="Arial CE"/>
      <family val="2"/>
      <charset val="238"/>
    </font>
    <font>
      <sz val="10"/>
      <color rgb="FFFF0000"/>
      <name val="Arial CE"/>
      <charset val="238"/>
    </font>
    <font>
      <sz val="10"/>
      <color theme="1"/>
      <name val="Calibri"/>
      <family val="2"/>
      <charset val="238"/>
      <scheme val="minor"/>
    </font>
    <font>
      <b/>
      <sz val="10"/>
      <name val="Arial"/>
      <family val="2"/>
      <charset val="238"/>
    </font>
  </fonts>
  <fills count="2">
    <fill>
      <patternFill patternType="none"/>
    </fill>
    <fill>
      <patternFill patternType="gray125"/>
    </fill>
  </fills>
  <borders count="1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92">
    <xf numFmtId="0" fontId="0" fillId="0" borderId="0" xfId="0"/>
    <xf numFmtId="0" fontId="1" fillId="0" borderId="0" xfId="0" applyFont="1"/>
    <xf numFmtId="0" fontId="2" fillId="0" borderId="0" xfId="0" applyFont="1"/>
    <xf numFmtId="0" fontId="4" fillId="0" borderId="0" xfId="0" applyFont="1"/>
    <xf numFmtId="164" fontId="4" fillId="0" borderId="0" xfId="0" applyNumberFormat="1" applyFont="1"/>
    <xf numFmtId="164" fontId="1" fillId="0" borderId="0" xfId="0" applyNumberFormat="1" applyFont="1"/>
    <xf numFmtId="0" fontId="5" fillId="0" borderId="0" xfId="0" applyFont="1"/>
    <xf numFmtId="0" fontId="6" fillId="0" borderId="0" xfId="0" applyFont="1"/>
    <xf numFmtId="0" fontId="1" fillId="0" borderId="1" xfId="0" applyFont="1" applyBorder="1"/>
    <xf numFmtId="164" fontId="1" fillId="0" borderId="1" xfId="0" applyNumberFormat="1" applyFont="1" applyBorder="1"/>
    <xf numFmtId="0" fontId="3" fillId="0" borderId="0" xfId="0" applyFont="1" applyBorder="1" applyAlignment="1">
      <alignment vertical="top"/>
    </xf>
    <xf numFmtId="0" fontId="0" fillId="0" borderId="0" xfId="0" applyBorder="1"/>
    <xf numFmtId="0" fontId="0" fillId="0" borderId="0" xfId="0" applyBorder="1" applyAlignment="1">
      <alignment vertical="top"/>
    </xf>
    <xf numFmtId="0" fontId="1" fillId="0" borderId="0" xfId="0" applyFont="1" applyBorder="1"/>
    <xf numFmtId="164" fontId="1" fillId="0" borderId="0" xfId="0" applyNumberFormat="1" applyFont="1" applyBorder="1"/>
    <xf numFmtId="0" fontId="3" fillId="0" borderId="0" xfId="0" applyFont="1"/>
    <xf numFmtId="165" fontId="3" fillId="0" borderId="0" xfId="0" applyNumberFormat="1" applyFont="1"/>
    <xf numFmtId="0" fontId="7" fillId="0" borderId="0" xfId="0" applyFont="1"/>
    <xf numFmtId="0" fontId="8" fillId="0" borderId="0" xfId="0" applyFont="1" applyBorder="1" applyAlignment="1">
      <alignment vertical="top" wrapText="1"/>
    </xf>
    <xf numFmtId="2" fontId="3" fillId="0" borderId="0" xfId="0" applyNumberFormat="1" applyFont="1" applyAlignment="1">
      <alignment horizontal="center"/>
    </xf>
    <xf numFmtId="2" fontId="3" fillId="0" borderId="0" xfId="0" applyNumberFormat="1" applyFont="1" applyBorder="1" applyAlignment="1">
      <alignment horizontal="center"/>
    </xf>
    <xf numFmtId="165" fontId="0" fillId="0" borderId="0" xfId="0" applyNumberFormat="1"/>
    <xf numFmtId="0" fontId="3" fillId="0" borderId="2" xfId="0" applyFont="1" applyBorder="1" applyAlignment="1">
      <alignment horizontal="left" vertical="top"/>
    </xf>
    <xf numFmtId="0" fontId="8" fillId="0" borderId="3" xfId="0" applyFont="1" applyBorder="1" applyAlignment="1">
      <alignment vertical="top" wrapText="1"/>
    </xf>
    <xf numFmtId="2" fontId="3" fillId="0" borderId="3" xfId="0" applyNumberFormat="1" applyFont="1" applyBorder="1" applyAlignment="1">
      <alignment horizontal="center"/>
    </xf>
    <xf numFmtId="165" fontId="3" fillId="0" borderId="4" xfId="0" applyNumberFormat="1" applyFont="1" applyBorder="1"/>
    <xf numFmtId="0" fontId="3" fillId="0" borderId="5" xfId="0" applyFont="1" applyBorder="1"/>
    <xf numFmtId="0" fontId="3" fillId="0" borderId="1" xfId="0" applyFont="1" applyBorder="1"/>
    <xf numFmtId="2" fontId="3" fillId="0" borderId="1" xfId="0" applyNumberFormat="1" applyFont="1" applyBorder="1" applyAlignment="1">
      <alignment horizontal="center"/>
    </xf>
    <xf numFmtId="165" fontId="3" fillId="0" borderId="6" xfId="0" applyNumberFormat="1" applyFont="1" applyBorder="1"/>
    <xf numFmtId="0" fontId="9" fillId="0" borderId="0" xfId="0" applyFont="1" applyAlignment="1">
      <alignment vertical="top" wrapText="1"/>
    </xf>
    <xf numFmtId="0" fontId="3" fillId="0" borderId="7" xfId="0" applyFont="1" applyBorder="1" applyAlignment="1">
      <alignment horizontal="left" vertical="top"/>
    </xf>
    <xf numFmtId="165" fontId="3" fillId="0" borderId="8" xfId="0" applyNumberFormat="1" applyFont="1" applyBorder="1"/>
    <xf numFmtId="0" fontId="3" fillId="0" borderId="7" xfId="0" applyFont="1" applyBorder="1"/>
    <xf numFmtId="0" fontId="3" fillId="0" borderId="0" xfId="0" applyFont="1" applyBorder="1"/>
    <xf numFmtId="165" fontId="3" fillId="0" borderId="8" xfId="0" applyNumberFormat="1" applyFont="1" applyBorder="1" applyAlignment="1">
      <alignment horizontal="center"/>
    </xf>
    <xf numFmtId="0" fontId="10" fillId="0" borderId="2" xfId="0" applyFont="1" applyBorder="1" applyAlignment="1">
      <alignment horizontal="left" vertical="top"/>
    </xf>
    <xf numFmtId="0" fontId="10" fillId="0" borderId="3" xfId="0" applyFont="1" applyBorder="1" applyAlignment="1">
      <alignment vertical="top" wrapText="1"/>
    </xf>
    <xf numFmtId="0" fontId="0" fillId="0" borderId="3" xfId="0" applyBorder="1"/>
    <xf numFmtId="0" fontId="0" fillId="0" borderId="4" xfId="0" applyBorder="1"/>
    <xf numFmtId="0" fontId="0" fillId="0" borderId="5" xfId="0" applyBorder="1"/>
    <xf numFmtId="0" fontId="0" fillId="0" borderId="1" xfId="0" applyBorder="1"/>
    <xf numFmtId="0" fontId="10" fillId="0" borderId="1" xfId="0" applyFont="1" applyBorder="1" applyAlignment="1">
      <alignment horizontal="center"/>
    </xf>
    <xf numFmtId="2" fontId="10" fillId="0" borderId="1" xfId="0" applyNumberFormat="1" applyFont="1" applyBorder="1" applyAlignment="1">
      <alignment horizontal="center"/>
    </xf>
    <xf numFmtId="166" fontId="10" fillId="0" borderId="6" xfId="0" applyNumberFormat="1" applyFont="1" applyBorder="1" applyAlignment="1">
      <alignment horizontal="center"/>
    </xf>
    <xf numFmtId="0" fontId="3" fillId="0" borderId="0" xfId="0" applyFont="1" applyAlignment="1">
      <alignment vertical="top" wrapText="1"/>
    </xf>
    <xf numFmtId="0" fontId="10" fillId="0" borderId="3" xfId="0" applyFont="1" applyBorder="1" applyAlignment="1">
      <alignment horizontal="center"/>
    </xf>
    <xf numFmtId="2" fontId="10" fillId="0" borderId="3" xfId="0" applyNumberFormat="1" applyFont="1" applyBorder="1" applyAlignment="1">
      <alignment horizontal="center"/>
    </xf>
    <xf numFmtId="166" fontId="10" fillId="0" borderId="4" xfId="0" applyNumberFormat="1" applyFont="1" applyBorder="1" applyAlignment="1">
      <alignment horizontal="center"/>
    </xf>
    <xf numFmtId="0" fontId="10" fillId="0" borderId="7" xfId="0" applyFont="1" applyBorder="1" applyAlignment="1">
      <alignment horizontal="left" vertical="top"/>
    </xf>
    <xf numFmtId="0" fontId="10" fillId="0" borderId="0" xfId="0" applyFont="1" applyAlignment="1">
      <alignment vertical="top" wrapText="1"/>
    </xf>
    <xf numFmtId="0" fontId="10" fillId="0" borderId="0" xfId="0" applyFont="1" applyAlignment="1">
      <alignment horizontal="center"/>
    </xf>
    <xf numFmtId="2" fontId="10" fillId="0" borderId="0" xfId="0" applyNumberFormat="1" applyFont="1" applyAlignment="1">
      <alignment horizontal="center"/>
    </xf>
    <xf numFmtId="166" fontId="10" fillId="0" borderId="8" xfId="0" applyNumberFormat="1" applyFont="1" applyBorder="1" applyAlignment="1">
      <alignment horizontal="center"/>
    </xf>
    <xf numFmtId="0" fontId="10" fillId="0" borderId="5" xfId="0" applyFont="1" applyBorder="1" applyAlignment="1">
      <alignment horizontal="left" vertical="top"/>
    </xf>
    <xf numFmtId="0" fontId="10" fillId="0" borderId="1" xfId="0" applyFont="1" applyBorder="1" applyAlignment="1">
      <alignment vertical="top" wrapText="1"/>
    </xf>
    <xf numFmtId="0" fontId="11" fillId="0" borderId="2" xfId="0" applyFont="1" applyBorder="1" applyAlignment="1">
      <alignment horizontal="left" vertical="top"/>
    </xf>
    <xf numFmtId="0" fontId="11" fillId="0" borderId="5" xfId="0" applyFont="1" applyBorder="1" applyAlignment="1">
      <alignment horizontal="left" vertical="top"/>
    </xf>
    <xf numFmtId="0" fontId="10" fillId="0" borderId="1" xfId="0" applyFont="1" applyBorder="1" applyAlignment="1">
      <alignment vertical="center"/>
    </xf>
    <xf numFmtId="165" fontId="7" fillId="0" borderId="0" xfId="0" applyNumberFormat="1" applyFont="1" applyAlignment="1">
      <alignment horizontal="center"/>
    </xf>
    <xf numFmtId="0" fontId="10" fillId="0" borderId="0" xfId="0" applyFont="1" applyBorder="1" applyAlignment="1">
      <alignment vertical="top" wrapText="1"/>
    </xf>
    <xf numFmtId="0" fontId="10" fillId="0" borderId="0" xfId="0" applyFont="1" applyBorder="1" applyAlignment="1">
      <alignment horizontal="center"/>
    </xf>
    <xf numFmtId="2" fontId="10" fillId="0" borderId="0" xfId="0" applyNumberFormat="1" applyFont="1" applyBorder="1" applyAlignment="1">
      <alignment horizontal="center"/>
    </xf>
    <xf numFmtId="166" fontId="7" fillId="0" borderId="0" xfId="0" applyNumberFormat="1" applyFont="1" applyAlignment="1">
      <alignment horizontal="center"/>
    </xf>
    <xf numFmtId="0" fontId="11" fillId="0" borderId="9" xfId="0" applyFont="1" applyBorder="1" applyAlignment="1">
      <alignment horizontal="left" vertical="top"/>
    </xf>
    <xf numFmtId="0" fontId="10" fillId="0" borderId="10" xfId="0" applyFont="1" applyBorder="1" applyAlignment="1">
      <alignment horizontal="center"/>
    </xf>
    <xf numFmtId="2" fontId="10" fillId="0" borderId="10" xfId="0" applyNumberFormat="1" applyFont="1" applyBorder="1" applyAlignment="1">
      <alignment horizontal="center"/>
    </xf>
    <xf numFmtId="166" fontId="10" fillId="0" borderId="11" xfId="0" applyNumberFormat="1" applyFont="1" applyBorder="1" applyAlignment="1">
      <alignment horizontal="center"/>
    </xf>
    <xf numFmtId="0" fontId="10" fillId="0" borderId="10" xfId="0" applyFont="1" applyBorder="1" applyAlignment="1">
      <alignment horizontal="left" vertical="top" wrapText="1"/>
    </xf>
    <xf numFmtId="0" fontId="10" fillId="0" borderId="9" xfId="0" applyFont="1" applyBorder="1" applyAlignment="1">
      <alignment horizontal="left" vertical="top"/>
    </xf>
    <xf numFmtId="0" fontId="10" fillId="0" borderId="10" xfId="0" applyFont="1" applyBorder="1" applyAlignment="1">
      <alignment vertical="top" wrapText="1"/>
    </xf>
    <xf numFmtId="0" fontId="3" fillId="0" borderId="3" xfId="0" applyFont="1" applyBorder="1" applyAlignment="1">
      <alignment horizontal="justify" vertical="center"/>
    </xf>
    <xf numFmtId="2" fontId="14" fillId="0" borderId="3" xfId="0" applyNumberFormat="1" applyFont="1" applyBorder="1" applyAlignment="1">
      <alignment horizontal="center"/>
    </xf>
    <xf numFmtId="0" fontId="3" fillId="0" borderId="1" xfId="0" applyFont="1" applyBorder="1" applyAlignment="1">
      <alignment horizontal="justify" vertical="center"/>
    </xf>
    <xf numFmtId="0" fontId="0" fillId="0" borderId="3" xfId="0" applyBorder="1" applyAlignment="1">
      <alignment horizontal="center"/>
    </xf>
    <xf numFmtId="0" fontId="0" fillId="0" borderId="1" xfId="0" applyBorder="1" applyAlignment="1">
      <alignment horizontal="center"/>
    </xf>
    <xf numFmtId="0" fontId="11" fillId="0" borderId="3" xfId="0" applyFont="1" applyBorder="1" applyAlignment="1">
      <alignment vertical="top" wrapText="1"/>
    </xf>
    <xf numFmtId="0" fontId="11" fillId="0" borderId="1" xfId="0" applyFont="1" applyBorder="1" applyAlignment="1">
      <alignment vertical="top" wrapText="1"/>
    </xf>
    <xf numFmtId="166" fontId="16" fillId="0" borderId="4" xfId="0" applyNumberFormat="1" applyFont="1" applyBorder="1" applyAlignment="1">
      <alignment horizontal="center"/>
    </xf>
    <xf numFmtId="0" fontId="4" fillId="0" borderId="0" xfId="0" applyFont="1" applyBorder="1"/>
    <xf numFmtId="0" fontId="9" fillId="0" borderId="0" xfId="0" applyFont="1" applyBorder="1" applyAlignment="1">
      <alignment vertical="top" wrapText="1"/>
    </xf>
    <xf numFmtId="0" fontId="8" fillId="0" borderId="1" xfId="0" applyFont="1" applyBorder="1" applyAlignment="1">
      <alignment vertical="top" wrapText="1"/>
    </xf>
    <xf numFmtId="0" fontId="8" fillId="0" borderId="0" xfId="0" applyFont="1" applyBorder="1" applyAlignment="1">
      <alignment horizontal="center"/>
    </xf>
    <xf numFmtId="2" fontId="8" fillId="0" borderId="0" xfId="0" applyNumberFormat="1" applyFont="1" applyBorder="1" applyAlignment="1">
      <alignment horizontal="center"/>
    </xf>
    <xf numFmtId="166" fontId="8" fillId="0" borderId="8" xfId="0" applyNumberFormat="1" applyFont="1" applyBorder="1" applyAlignment="1">
      <alignment horizontal="center"/>
    </xf>
    <xf numFmtId="0" fontId="8" fillId="0" borderId="1" xfId="0" applyFont="1" applyBorder="1" applyAlignment="1">
      <alignment horizontal="center"/>
    </xf>
    <xf numFmtId="2" fontId="8" fillId="0" borderId="1" xfId="0" applyNumberFormat="1" applyFont="1" applyBorder="1" applyAlignment="1">
      <alignment horizontal="center"/>
    </xf>
    <xf numFmtId="166" fontId="8" fillId="0" borderId="6" xfId="0" applyNumberFormat="1" applyFont="1" applyBorder="1" applyAlignment="1">
      <alignment horizontal="center"/>
    </xf>
    <xf numFmtId="0" fontId="3" fillId="0" borderId="0" xfId="0" applyFont="1" applyFill="1" applyBorder="1"/>
    <xf numFmtId="0" fontId="8" fillId="0" borderId="0" xfId="0" applyFont="1" applyFill="1" applyBorder="1" applyAlignment="1">
      <alignment horizontal="center"/>
    </xf>
    <xf numFmtId="2" fontId="8" fillId="0" borderId="0" xfId="0" applyNumberFormat="1" applyFont="1" applyFill="1" applyBorder="1" applyAlignment="1">
      <alignment horizontal="center"/>
    </xf>
    <xf numFmtId="166" fontId="8" fillId="0" borderId="8" xfId="0" applyNumberFormat="1" applyFont="1" applyFill="1" applyBorder="1" applyAlignment="1">
      <alignment horizontal="center"/>
    </xf>
    <xf numFmtId="0" fontId="0" fillId="0" borderId="7" xfId="0" applyBorder="1"/>
    <xf numFmtId="0" fontId="3" fillId="0" borderId="1" xfId="0" applyFont="1" applyFill="1" applyBorder="1"/>
    <xf numFmtId="0" fontId="8" fillId="0" borderId="1" xfId="0" applyFont="1" applyFill="1" applyBorder="1" applyAlignment="1">
      <alignment horizontal="center"/>
    </xf>
    <xf numFmtId="2" fontId="8" fillId="0" borderId="1" xfId="0" applyNumberFormat="1" applyFont="1" applyFill="1" applyBorder="1" applyAlignment="1">
      <alignment horizontal="center"/>
    </xf>
    <xf numFmtId="166" fontId="8" fillId="0" borderId="6" xfId="0" applyNumberFormat="1" applyFont="1" applyFill="1" applyBorder="1" applyAlignment="1">
      <alignment horizontal="center"/>
    </xf>
    <xf numFmtId="165" fontId="1" fillId="0" borderId="0" xfId="0" applyNumberFormat="1" applyFont="1"/>
    <xf numFmtId="165" fontId="1" fillId="0" borderId="1" xfId="0" applyNumberFormat="1" applyFont="1" applyBorder="1"/>
    <xf numFmtId="166" fontId="3" fillId="0" borderId="0" xfId="0" applyNumberFormat="1" applyFont="1" applyAlignment="1">
      <alignment horizontal="center"/>
    </xf>
    <xf numFmtId="0" fontId="11" fillId="0" borderId="10" xfId="0" applyFont="1" applyBorder="1" applyAlignment="1">
      <alignment vertical="top" wrapText="1"/>
    </xf>
    <xf numFmtId="0" fontId="1" fillId="0" borderId="5" xfId="0" applyFont="1" applyBorder="1"/>
    <xf numFmtId="0" fontId="11" fillId="0" borderId="3" xfId="0" applyFont="1" applyBorder="1" applyAlignment="1">
      <alignment horizontal="center"/>
    </xf>
    <xf numFmtId="2" fontId="11" fillId="0" borderId="3" xfId="0" applyNumberFormat="1" applyFont="1" applyBorder="1" applyAlignment="1">
      <alignment horizontal="center"/>
    </xf>
    <xf numFmtId="166" fontId="11" fillId="0" borderId="4" xfId="0" applyNumberFormat="1" applyFont="1" applyBorder="1" applyAlignment="1">
      <alignment horizontal="center"/>
    </xf>
    <xf numFmtId="0" fontId="11" fillId="0" borderId="1" xfId="0" applyFont="1" applyBorder="1" applyAlignment="1">
      <alignment horizontal="center"/>
    </xf>
    <xf numFmtId="2" fontId="11" fillId="0" borderId="1" xfId="0" applyNumberFormat="1" applyFont="1" applyBorder="1" applyAlignment="1">
      <alignment horizontal="center"/>
    </xf>
    <xf numFmtId="166" fontId="11" fillId="0" borderId="6" xfId="0" applyNumberFormat="1" applyFont="1" applyBorder="1" applyAlignment="1">
      <alignment horizontal="center"/>
    </xf>
    <xf numFmtId="0" fontId="17" fillId="0" borderId="3" xfId="0" applyFont="1" applyBorder="1" applyAlignment="1">
      <alignment horizontal="center"/>
    </xf>
    <xf numFmtId="2" fontId="17" fillId="0" borderId="3" xfId="0" applyNumberFormat="1" applyFont="1" applyBorder="1" applyAlignment="1">
      <alignment horizontal="center"/>
    </xf>
    <xf numFmtId="166" fontId="17" fillId="0" borderId="4" xfId="0" applyNumberFormat="1" applyFont="1" applyBorder="1" applyAlignment="1">
      <alignment horizontal="center"/>
    </xf>
    <xf numFmtId="0" fontId="11" fillId="0" borderId="10" xfId="0" applyFont="1" applyBorder="1" applyAlignment="1">
      <alignment horizontal="center"/>
    </xf>
    <xf numFmtId="2" fontId="11" fillId="0" borderId="10" xfId="0" applyNumberFormat="1" applyFont="1" applyBorder="1" applyAlignment="1">
      <alignment horizontal="center"/>
    </xf>
    <xf numFmtId="166" fontId="11" fillId="0" borderId="11" xfId="0" applyNumberFormat="1" applyFont="1" applyBorder="1" applyAlignment="1">
      <alignment horizontal="center"/>
    </xf>
    <xf numFmtId="0" fontId="8" fillId="0" borderId="3" xfId="0" applyFont="1" applyBorder="1" applyAlignment="1">
      <alignment horizontal="center" vertical="top"/>
    </xf>
    <xf numFmtId="0" fontId="8" fillId="0" borderId="1" xfId="0" applyFont="1" applyBorder="1" applyAlignment="1">
      <alignment horizontal="center" vertical="top"/>
    </xf>
    <xf numFmtId="2" fontId="11" fillId="0" borderId="0" xfId="0" applyNumberFormat="1" applyFont="1" applyAlignment="1">
      <alignment horizontal="center"/>
    </xf>
    <xf numFmtId="166" fontId="11" fillId="0" borderId="8" xfId="0" applyNumberFormat="1" applyFont="1" applyBorder="1" applyAlignment="1">
      <alignment horizontal="center"/>
    </xf>
    <xf numFmtId="0" fontId="18" fillId="0" borderId="7" xfId="0" applyFont="1" applyBorder="1"/>
    <xf numFmtId="0" fontId="3" fillId="0" borderId="0" xfId="0" applyFont="1" applyAlignment="1">
      <alignment horizontal="center" vertical="top"/>
    </xf>
    <xf numFmtId="0" fontId="18" fillId="0" borderId="5" xfId="0" applyFont="1" applyBorder="1"/>
    <xf numFmtId="0" fontId="3" fillId="0" borderId="1" xfId="0" applyFont="1" applyBorder="1" applyAlignment="1">
      <alignment horizontal="center" vertical="top"/>
    </xf>
    <xf numFmtId="0" fontId="3" fillId="0" borderId="3" xfId="0" applyFont="1" applyBorder="1" applyAlignment="1">
      <alignment horizontal="center"/>
    </xf>
    <xf numFmtId="0" fontId="3" fillId="0" borderId="5" xfId="0" applyFont="1" applyBorder="1" applyAlignment="1">
      <alignment horizontal="left" vertical="top"/>
    </xf>
    <xf numFmtId="166" fontId="6" fillId="0" borderId="0" xfId="0" applyNumberFormat="1" applyFont="1" applyAlignment="1">
      <alignment horizontal="center"/>
    </xf>
    <xf numFmtId="0" fontId="3" fillId="0" borderId="0" xfId="0" applyFont="1" applyAlignment="1">
      <alignment wrapText="1"/>
    </xf>
    <xf numFmtId="0" fontId="11" fillId="0" borderId="0" xfId="0" applyFont="1" applyBorder="1" applyAlignment="1">
      <alignment vertical="top" wrapText="1"/>
    </xf>
    <xf numFmtId="0" fontId="8" fillId="0" borderId="0" xfId="0" applyFont="1" applyBorder="1" applyAlignment="1">
      <alignment horizontal="center" vertical="top"/>
    </xf>
    <xf numFmtId="2" fontId="11" fillId="0" borderId="0" xfId="0" applyNumberFormat="1" applyFont="1" applyBorder="1" applyAlignment="1">
      <alignment horizontal="center"/>
    </xf>
    <xf numFmtId="0" fontId="10" fillId="0" borderId="2" xfId="0" applyFont="1" applyFill="1" applyBorder="1" applyAlignment="1">
      <alignment horizontal="left" vertical="top"/>
    </xf>
    <xf numFmtId="0" fontId="11" fillId="0" borderId="3" xfId="0" applyFont="1" applyFill="1" applyBorder="1" applyAlignment="1">
      <alignment vertical="top" wrapText="1"/>
    </xf>
    <xf numFmtId="0" fontId="8" fillId="0" borderId="3" xfId="0" applyFont="1" applyFill="1" applyBorder="1" applyAlignment="1">
      <alignment horizontal="center" vertical="top"/>
    </xf>
    <xf numFmtId="2" fontId="11" fillId="0" borderId="3" xfId="0" applyNumberFormat="1" applyFont="1" applyFill="1" applyBorder="1" applyAlignment="1">
      <alignment horizontal="center"/>
    </xf>
    <xf numFmtId="166" fontId="11" fillId="0" borderId="4" xfId="0" applyNumberFormat="1" applyFont="1" applyFill="1" applyBorder="1" applyAlignment="1">
      <alignment horizontal="center"/>
    </xf>
    <xf numFmtId="0" fontId="0" fillId="0" borderId="0" xfId="0" applyFill="1"/>
    <xf numFmtId="0" fontId="18" fillId="0" borderId="7" xfId="0" applyFont="1" applyFill="1" applyBorder="1"/>
    <xf numFmtId="0" fontId="3" fillId="0" borderId="0" xfId="0" applyFont="1" applyFill="1"/>
    <xf numFmtId="0" fontId="3" fillId="0" borderId="0" xfId="0" applyFont="1" applyFill="1" applyAlignment="1">
      <alignment horizontal="center" vertical="top"/>
    </xf>
    <xf numFmtId="2" fontId="11" fillId="0" borderId="0" xfId="0" applyNumberFormat="1" applyFont="1" applyFill="1" applyAlignment="1">
      <alignment horizontal="center"/>
    </xf>
    <xf numFmtId="166" fontId="11" fillId="0" borderId="8" xfId="0" applyNumberFormat="1" applyFont="1" applyFill="1" applyBorder="1" applyAlignment="1">
      <alignment horizontal="center"/>
    </xf>
    <xf numFmtId="166" fontId="11" fillId="0" borderId="3" xfId="0" applyNumberFormat="1" applyFont="1" applyBorder="1" applyAlignment="1" applyProtection="1">
      <alignment horizontal="center"/>
      <protection locked="0"/>
    </xf>
    <xf numFmtId="166" fontId="11" fillId="0" borderId="1" xfId="0" applyNumberFormat="1" applyFont="1" applyBorder="1" applyAlignment="1" applyProtection="1">
      <alignment horizontal="center"/>
      <protection locked="0"/>
    </xf>
    <xf numFmtId="166" fontId="11" fillId="0" borderId="0" xfId="0" applyNumberFormat="1" applyFont="1" applyBorder="1" applyAlignment="1" applyProtection="1">
      <alignment horizontal="center"/>
      <protection locked="0"/>
    </xf>
    <xf numFmtId="166" fontId="11" fillId="0" borderId="3" xfId="0" applyNumberFormat="1" applyFont="1" applyFill="1" applyBorder="1" applyAlignment="1" applyProtection="1">
      <alignment horizontal="center"/>
      <protection locked="0"/>
    </xf>
    <xf numFmtId="166" fontId="11" fillId="0" borderId="0" xfId="0" applyNumberFormat="1" applyFont="1" applyAlignment="1" applyProtection="1">
      <alignment horizontal="center"/>
      <protection locked="0"/>
    </xf>
    <xf numFmtId="166" fontId="11" fillId="0" borderId="0" xfId="0" applyNumberFormat="1" applyFont="1" applyFill="1" applyAlignment="1" applyProtection="1">
      <alignment horizontal="center"/>
    </xf>
    <xf numFmtId="165" fontId="3" fillId="0" borderId="0" xfId="0" applyNumberFormat="1" applyFont="1" applyBorder="1" applyAlignment="1" applyProtection="1">
      <alignment horizontal="center"/>
      <protection locked="0"/>
    </xf>
    <xf numFmtId="165" fontId="3" fillId="0" borderId="0" xfId="0" applyNumberFormat="1" applyFont="1" applyProtection="1">
      <protection hidden="1"/>
    </xf>
    <xf numFmtId="165" fontId="3" fillId="0" borderId="3" xfId="0" applyNumberFormat="1" applyFont="1" applyBorder="1" applyProtection="1">
      <protection hidden="1"/>
    </xf>
    <xf numFmtId="165" fontId="3" fillId="0" borderId="1" xfId="0" applyNumberFormat="1" applyFont="1" applyBorder="1" applyProtection="1">
      <protection hidden="1"/>
    </xf>
    <xf numFmtId="165" fontId="3" fillId="0" borderId="0" xfId="0" applyNumberFormat="1" applyFont="1" applyBorder="1" applyProtection="1">
      <protection hidden="1"/>
    </xf>
    <xf numFmtId="166" fontId="10" fillId="0" borderId="3" xfId="0" applyNumberFormat="1" applyFont="1" applyBorder="1" applyAlignment="1" applyProtection="1">
      <alignment horizontal="center"/>
      <protection hidden="1"/>
    </xf>
    <xf numFmtId="166" fontId="10" fillId="0" borderId="0" xfId="0" applyNumberFormat="1" applyFont="1" applyAlignment="1" applyProtection="1">
      <alignment horizontal="center"/>
      <protection hidden="1"/>
    </xf>
    <xf numFmtId="166" fontId="10" fillId="0" borderId="1" xfId="0" applyNumberFormat="1" applyFont="1" applyBorder="1" applyAlignment="1" applyProtection="1">
      <alignment horizontal="center"/>
      <protection hidden="1"/>
    </xf>
    <xf numFmtId="165" fontId="0" fillId="0" borderId="0" xfId="0" applyNumberFormat="1" applyProtection="1">
      <protection hidden="1"/>
    </xf>
    <xf numFmtId="0" fontId="0" fillId="0" borderId="0" xfId="0" applyProtection="1">
      <protection hidden="1"/>
    </xf>
    <xf numFmtId="0" fontId="0" fillId="0" borderId="0" xfId="0" applyProtection="1">
      <protection locked="0"/>
    </xf>
    <xf numFmtId="165" fontId="3" fillId="0" borderId="3" xfId="0" applyNumberFormat="1" applyFont="1" applyBorder="1" applyProtection="1">
      <protection locked="0"/>
    </xf>
    <xf numFmtId="165" fontId="3" fillId="0" borderId="1" xfId="0" applyNumberFormat="1" applyFont="1" applyBorder="1" applyProtection="1">
      <protection locked="0"/>
    </xf>
    <xf numFmtId="166" fontId="10" fillId="0" borderId="3" xfId="0" applyNumberFormat="1" applyFont="1" applyBorder="1" applyAlignment="1" applyProtection="1">
      <alignment horizontal="center"/>
      <protection locked="0"/>
    </xf>
    <xf numFmtId="166" fontId="10" fillId="0" borderId="0" xfId="0" applyNumberFormat="1" applyFont="1" applyAlignment="1" applyProtection="1">
      <alignment horizontal="center"/>
      <protection locked="0"/>
    </xf>
    <xf numFmtId="166" fontId="10" fillId="0" borderId="1" xfId="0" applyNumberFormat="1" applyFont="1" applyBorder="1" applyAlignment="1" applyProtection="1">
      <alignment horizontal="center"/>
      <protection locked="0"/>
    </xf>
    <xf numFmtId="166" fontId="10" fillId="0" borderId="10" xfId="0" applyNumberFormat="1" applyFont="1" applyBorder="1" applyAlignment="1" applyProtection="1">
      <alignment horizontal="center"/>
      <protection hidden="1"/>
    </xf>
    <xf numFmtId="0" fontId="0" fillId="0" borderId="3" xfId="0" applyBorder="1" applyProtection="1">
      <protection hidden="1"/>
    </xf>
    <xf numFmtId="166" fontId="10" fillId="0" borderId="0" xfId="0" applyNumberFormat="1" applyFont="1" applyBorder="1" applyAlignment="1" applyProtection="1">
      <alignment horizontal="center"/>
      <protection hidden="1"/>
    </xf>
    <xf numFmtId="0" fontId="3" fillId="0" borderId="0" xfId="0" applyFont="1" applyProtection="1">
      <protection locked="0"/>
    </xf>
    <xf numFmtId="166" fontId="10" fillId="0" borderId="0" xfId="0" applyNumberFormat="1" applyFont="1" applyBorder="1" applyAlignment="1" applyProtection="1">
      <alignment horizontal="center"/>
      <protection locked="0"/>
    </xf>
    <xf numFmtId="0" fontId="3" fillId="0" borderId="0" xfId="0" applyFont="1" applyBorder="1" applyProtection="1">
      <protection locked="0"/>
    </xf>
    <xf numFmtId="166" fontId="10" fillId="0" borderId="10" xfId="0" applyNumberFormat="1" applyFont="1" applyBorder="1" applyAlignment="1" applyProtection="1">
      <alignment horizontal="center"/>
      <protection locked="0"/>
    </xf>
    <xf numFmtId="0" fontId="0" fillId="0" borderId="3" xfId="0" applyBorder="1" applyProtection="1">
      <protection locked="0"/>
    </xf>
    <xf numFmtId="0" fontId="2" fillId="0" borderId="0" xfId="0" applyFont="1" applyProtection="1"/>
    <xf numFmtId="0" fontId="3" fillId="0" borderId="0" xfId="0" applyFont="1" applyProtection="1"/>
    <xf numFmtId="0" fontId="0" fillId="0" borderId="0" xfId="0" applyProtection="1"/>
    <xf numFmtId="0" fontId="10" fillId="0" borderId="2" xfId="0" applyFont="1" applyBorder="1" applyAlignment="1" applyProtection="1">
      <alignment horizontal="left" vertical="top"/>
    </xf>
    <xf numFmtId="0" fontId="10" fillId="0" borderId="3" xfId="0" applyFont="1" applyBorder="1" applyAlignment="1" applyProtection="1">
      <alignment vertical="top" wrapText="1"/>
    </xf>
    <xf numFmtId="0" fontId="10" fillId="0" borderId="3" xfId="0" applyFont="1" applyBorder="1" applyAlignment="1" applyProtection="1">
      <alignment horizontal="center"/>
    </xf>
    <xf numFmtId="2" fontId="10" fillId="0" borderId="3" xfId="0" applyNumberFormat="1" applyFont="1" applyBorder="1" applyAlignment="1" applyProtection="1">
      <alignment horizontal="center"/>
    </xf>
    <xf numFmtId="166" fontId="10" fillId="0" borderId="4" xfId="0" applyNumberFormat="1" applyFont="1" applyBorder="1" applyAlignment="1" applyProtection="1">
      <alignment horizontal="center"/>
    </xf>
    <xf numFmtId="0" fontId="0" fillId="0" borderId="5" xfId="0" applyBorder="1" applyProtection="1"/>
    <xf numFmtId="0" fontId="10" fillId="0" borderId="1" xfId="0" applyFont="1" applyBorder="1" applyAlignment="1" applyProtection="1">
      <alignment vertical="top" wrapText="1"/>
    </xf>
    <xf numFmtId="0" fontId="10" fillId="0" borderId="1" xfId="0" applyFont="1" applyBorder="1" applyAlignment="1" applyProtection="1">
      <alignment horizontal="center"/>
    </xf>
    <xf numFmtId="2" fontId="10" fillId="0" borderId="1" xfId="0" applyNumberFormat="1" applyFont="1" applyBorder="1" applyAlignment="1" applyProtection="1">
      <alignment horizontal="center"/>
    </xf>
    <xf numFmtId="166" fontId="10" fillId="0" borderId="6" xfId="0" applyNumberFormat="1" applyFont="1" applyBorder="1" applyAlignment="1" applyProtection="1">
      <alignment horizontal="center"/>
    </xf>
    <xf numFmtId="166" fontId="7" fillId="0" borderId="0" xfId="0" applyNumberFormat="1" applyFont="1" applyAlignment="1" applyProtection="1">
      <alignment horizontal="center"/>
    </xf>
    <xf numFmtId="166" fontId="8" fillId="0" borderId="0" xfId="0" applyNumberFormat="1" applyFont="1" applyBorder="1" applyAlignment="1" applyProtection="1">
      <alignment horizontal="center"/>
      <protection locked="0"/>
    </xf>
    <xf numFmtId="166" fontId="8" fillId="0" borderId="0" xfId="0" applyNumberFormat="1" applyFont="1" applyFill="1" applyBorder="1" applyAlignment="1" applyProtection="1">
      <alignment horizontal="center"/>
      <protection locked="0"/>
    </xf>
    <xf numFmtId="166" fontId="8" fillId="0" borderId="1" xfId="0" applyNumberFormat="1" applyFont="1" applyFill="1" applyBorder="1" applyAlignment="1" applyProtection="1">
      <alignment horizontal="center"/>
      <protection locked="0"/>
    </xf>
    <xf numFmtId="166" fontId="8" fillId="0" borderId="1" xfId="0" applyNumberFormat="1" applyFont="1" applyBorder="1" applyAlignment="1" applyProtection="1">
      <alignment horizontal="center"/>
      <protection locked="0"/>
    </xf>
    <xf numFmtId="166" fontId="17" fillId="0" borderId="3" xfId="0" applyNumberFormat="1" applyFont="1" applyBorder="1" applyAlignment="1" applyProtection="1">
      <alignment horizontal="center"/>
      <protection locked="0"/>
    </xf>
    <xf numFmtId="166" fontId="11" fillId="0" borderId="10" xfId="0" applyNumberFormat="1" applyFont="1" applyBorder="1" applyAlignment="1" applyProtection="1">
      <alignment horizontal="center"/>
      <protection locked="0"/>
    </xf>
    <xf numFmtId="0" fontId="1" fillId="0" borderId="0" xfId="0" applyFont="1" applyAlignment="1">
      <alignment horizontal="left" wrapText="1"/>
    </xf>
    <xf numFmtId="164" fontId="6" fillId="0" borderId="0" xfId="0" applyNumberFormat="1" applyFont="1"/>
  </cellXfs>
  <cellStyles count="2">
    <cellStyle name="Navadno" xfId="0" builtinId="0"/>
    <cellStyle name="Navadno 2" xfId="1" xr:uid="{6C46FFB6-222D-464B-9128-84502736DE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7FFDE-46F8-4C5C-A183-AC4351719C33}">
  <dimension ref="A1:I96"/>
  <sheetViews>
    <sheetView view="pageLayout" topLeftCell="A61" zoomScaleNormal="100" workbookViewId="0">
      <selection activeCell="C79" sqref="C79"/>
    </sheetView>
  </sheetViews>
  <sheetFormatPr defaultRowHeight="15" x14ac:dyDescent="0.25"/>
  <cols>
    <col min="6" max="6" width="14.7109375" customWidth="1"/>
  </cols>
  <sheetData>
    <row r="1" spans="1:9" x14ac:dyDescent="0.25">
      <c r="A1" s="190" t="s">
        <v>24</v>
      </c>
      <c r="B1" s="190"/>
      <c r="C1" s="190"/>
      <c r="D1" s="190"/>
      <c r="E1" s="190"/>
      <c r="F1" s="190"/>
      <c r="G1" s="190"/>
      <c r="H1" s="190"/>
      <c r="I1" s="190"/>
    </row>
    <row r="2" spans="1:9" x14ac:dyDescent="0.25">
      <c r="A2" s="190"/>
      <c r="B2" s="190"/>
      <c r="C2" s="190"/>
      <c r="D2" s="190"/>
      <c r="E2" s="190"/>
      <c r="F2" s="190"/>
      <c r="G2" s="190"/>
      <c r="H2" s="190"/>
      <c r="I2" s="190"/>
    </row>
    <row r="3" spans="1:9" x14ac:dyDescent="0.25">
      <c r="A3" s="1" t="s">
        <v>25</v>
      </c>
      <c r="B3" s="1"/>
      <c r="C3" s="1"/>
      <c r="D3" s="1"/>
      <c r="E3" s="1"/>
      <c r="F3" s="1"/>
      <c r="G3" s="1"/>
      <c r="H3" s="1"/>
    </row>
    <row r="4" spans="1:9" x14ac:dyDescent="0.25">
      <c r="A4" s="1" t="s">
        <v>26</v>
      </c>
      <c r="B4" s="1"/>
      <c r="C4" s="1"/>
      <c r="D4" s="1"/>
      <c r="E4" s="1"/>
      <c r="F4" s="1"/>
      <c r="G4" s="1"/>
      <c r="H4" s="1"/>
    </row>
    <row r="5" spans="1:9" x14ac:dyDescent="0.25">
      <c r="A5" s="1"/>
      <c r="B5" s="1"/>
      <c r="C5" s="1"/>
      <c r="D5" s="1"/>
      <c r="E5" s="1"/>
      <c r="F5" s="1"/>
      <c r="G5" s="1"/>
      <c r="H5" s="1"/>
    </row>
    <row r="8" spans="1:9" ht="18" x14ac:dyDescent="0.25">
      <c r="A8" s="2" t="s">
        <v>0</v>
      </c>
      <c r="B8" s="2"/>
      <c r="C8" s="2"/>
      <c r="D8" s="2"/>
      <c r="E8" s="2"/>
      <c r="F8" s="2"/>
      <c r="G8" s="2"/>
      <c r="H8" s="2"/>
    </row>
    <row r="9" spans="1:9" x14ac:dyDescent="0.25">
      <c r="A9" s="1"/>
      <c r="B9" s="1"/>
      <c r="C9" s="1"/>
      <c r="D9" s="1"/>
      <c r="E9" s="1"/>
      <c r="F9" s="1"/>
      <c r="G9" s="1"/>
      <c r="H9" s="1"/>
    </row>
    <row r="12" spans="1:9" x14ac:dyDescent="0.25">
      <c r="A12" s="10" t="s">
        <v>1</v>
      </c>
      <c r="B12" s="10"/>
      <c r="C12" s="10"/>
      <c r="D12" s="10"/>
      <c r="E12" s="10"/>
      <c r="F12" s="10"/>
      <c r="G12" s="10"/>
      <c r="H12" s="10"/>
      <c r="I12" s="11"/>
    </row>
    <row r="13" spans="1:9" x14ac:dyDescent="0.25">
      <c r="A13" s="10" t="s">
        <v>2</v>
      </c>
      <c r="B13" s="10"/>
      <c r="C13" s="10"/>
      <c r="D13" s="10"/>
      <c r="E13" s="10"/>
      <c r="F13" s="10"/>
      <c r="G13" s="10"/>
      <c r="H13" s="10"/>
      <c r="I13" s="11"/>
    </row>
    <row r="14" spans="1:9" x14ac:dyDescent="0.25">
      <c r="A14" s="10" t="s">
        <v>3</v>
      </c>
      <c r="B14" s="10"/>
      <c r="C14" s="10"/>
      <c r="D14" s="10"/>
      <c r="E14" s="10"/>
      <c r="F14" s="10"/>
      <c r="G14" s="10"/>
      <c r="H14" s="10"/>
      <c r="I14" s="11"/>
    </row>
    <row r="15" spans="1:9" x14ac:dyDescent="0.25">
      <c r="A15" s="10" t="s">
        <v>4</v>
      </c>
      <c r="B15" s="10"/>
      <c r="C15" s="10"/>
      <c r="D15" s="10"/>
      <c r="E15" s="10"/>
      <c r="F15" s="10"/>
      <c r="G15" s="10"/>
      <c r="H15" s="10"/>
      <c r="I15" s="11"/>
    </row>
    <row r="16" spans="1:9" x14ac:dyDescent="0.25">
      <c r="A16" s="10" t="s">
        <v>5</v>
      </c>
      <c r="B16" s="10"/>
      <c r="C16" s="10"/>
      <c r="D16" s="10"/>
      <c r="E16" s="10"/>
      <c r="F16" s="10"/>
      <c r="G16" s="10"/>
      <c r="H16" s="10"/>
      <c r="I16" s="11"/>
    </row>
    <row r="17" spans="1:9" x14ac:dyDescent="0.25">
      <c r="A17" s="10" t="s">
        <v>6</v>
      </c>
      <c r="B17" s="10"/>
      <c r="C17" s="10"/>
      <c r="D17" s="10"/>
      <c r="E17" s="10"/>
      <c r="F17" s="10"/>
      <c r="G17" s="10"/>
      <c r="H17" s="10"/>
      <c r="I17" s="11"/>
    </row>
    <row r="18" spans="1:9" x14ac:dyDescent="0.25">
      <c r="A18" s="10" t="s">
        <v>7</v>
      </c>
      <c r="B18" s="10"/>
      <c r="C18" s="10"/>
      <c r="D18" s="10"/>
      <c r="E18" s="10"/>
      <c r="F18" s="10"/>
      <c r="G18" s="10"/>
      <c r="H18" s="10"/>
      <c r="I18" s="11"/>
    </row>
    <row r="19" spans="1:9" x14ac:dyDescent="0.25">
      <c r="A19" s="10" t="s">
        <v>8</v>
      </c>
      <c r="B19" s="10"/>
      <c r="C19" s="10"/>
      <c r="D19" s="10"/>
      <c r="E19" s="10"/>
      <c r="F19" s="10"/>
      <c r="G19" s="10"/>
      <c r="H19" s="10"/>
      <c r="I19" s="11"/>
    </row>
    <row r="20" spans="1:9" x14ac:dyDescent="0.25">
      <c r="A20" s="10" t="s">
        <v>9</v>
      </c>
      <c r="B20" s="10"/>
      <c r="C20" s="10"/>
      <c r="D20" s="10"/>
      <c r="E20" s="10"/>
      <c r="F20" s="10"/>
      <c r="G20" s="10"/>
      <c r="H20" s="10"/>
      <c r="I20" s="11"/>
    </row>
    <row r="21" spans="1:9" x14ac:dyDescent="0.25">
      <c r="A21" s="10" t="s">
        <v>10</v>
      </c>
      <c r="B21" s="10"/>
      <c r="C21" s="10"/>
      <c r="D21" s="10"/>
      <c r="E21" s="10"/>
      <c r="F21" s="10"/>
      <c r="G21" s="10"/>
      <c r="H21" s="10"/>
      <c r="I21" s="11"/>
    </row>
    <row r="22" spans="1:9" x14ac:dyDescent="0.25">
      <c r="A22" s="10" t="s">
        <v>11</v>
      </c>
      <c r="B22" s="12"/>
      <c r="C22" s="12"/>
      <c r="D22" s="12"/>
      <c r="E22" s="12"/>
      <c r="F22" s="12"/>
      <c r="G22" s="12"/>
      <c r="H22" s="12"/>
      <c r="I22" s="11"/>
    </row>
    <row r="23" spans="1:9" ht="15.75" x14ac:dyDescent="0.25">
      <c r="A23" s="3"/>
      <c r="B23" s="3"/>
      <c r="C23" s="3"/>
      <c r="D23" s="3"/>
      <c r="E23" s="3"/>
      <c r="F23" s="4"/>
      <c r="G23" s="3"/>
      <c r="H23" s="1"/>
    </row>
    <row r="24" spans="1:9" ht="15.75" x14ac:dyDescent="0.25">
      <c r="A24" s="3"/>
      <c r="B24" s="3"/>
      <c r="C24" s="3"/>
      <c r="D24" s="3"/>
      <c r="E24" s="3"/>
      <c r="F24" s="4"/>
      <c r="G24" s="3"/>
      <c r="H24" s="1"/>
    </row>
    <row r="25" spans="1:9" x14ac:dyDescent="0.25">
      <c r="A25" s="1"/>
      <c r="B25" s="1"/>
      <c r="C25" s="1"/>
      <c r="D25" s="1"/>
      <c r="E25" s="1"/>
      <c r="F25" s="5"/>
      <c r="G25" s="1"/>
      <c r="H25" s="1"/>
    </row>
    <row r="26" spans="1:9" ht="15.75" x14ac:dyDescent="0.25">
      <c r="A26" s="3"/>
      <c r="B26" s="3"/>
      <c r="C26" s="3"/>
      <c r="D26" s="3"/>
      <c r="E26" s="3"/>
      <c r="F26" s="4"/>
      <c r="G26" s="3"/>
      <c r="H26" s="1"/>
    </row>
    <row r="27" spans="1:9" ht="15.75" x14ac:dyDescent="0.25">
      <c r="A27" s="3"/>
      <c r="B27" s="3"/>
      <c r="C27" s="3"/>
      <c r="D27" s="3"/>
      <c r="E27" s="3"/>
      <c r="F27" s="4"/>
      <c r="G27" s="3"/>
      <c r="H27" s="1"/>
    </row>
    <row r="28" spans="1:9" x14ac:dyDescent="0.25">
      <c r="A28" s="1"/>
      <c r="B28" s="1"/>
      <c r="C28" s="1"/>
      <c r="D28" s="1"/>
      <c r="E28" s="1"/>
      <c r="F28" s="5"/>
      <c r="G28" s="1"/>
      <c r="H28" s="1"/>
    </row>
    <row r="29" spans="1:9" x14ac:dyDescent="0.25">
      <c r="A29" s="1"/>
      <c r="B29" s="1"/>
      <c r="C29" s="1"/>
      <c r="D29" s="1"/>
      <c r="E29" s="1"/>
      <c r="F29" s="5"/>
      <c r="G29" s="1"/>
      <c r="H29" s="1"/>
    </row>
    <row r="30" spans="1:9" x14ac:dyDescent="0.25">
      <c r="A30" s="1"/>
      <c r="B30" s="1"/>
      <c r="C30" s="1"/>
      <c r="D30" s="1"/>
      <c r="E30" s="1"/>
      <c r="F30" s="5" t="s">
        <v>12</v>
      </c>
      <c r="G30" s="1"/>
      <c r="H30" s="1"/>
    </row>
    <row r="31" spans="1:9" ht="15.75" x14ac:dyDescent="0.25">
      <c r="A31" s="1"/>
      <c r="B31" s="1"/>
      <c r="C31" s="1"/>
      <c r="D31" s="1"/>
      <c r="E31" s="1"/>
      <c r="F31" s="1"/>
      <c r="G31" s="6"/>
      <c r="H31" s="1"/>
    </row>
    <row r="32" spans="1:9" ht="15.75" x14ac:dyDescent="0.25">
      <c r="F32" s="1"/>
      <c r="G32" s="6"/>
      <c r="H32" s="1"/>
    </row>
    <row r="33" spans="1:8" ht="15.75" x14ac:dyDescent="0.25">
      <c r="F33" s="1"/>
      <c r="G33" s="6"/>
      <c r="H33" s="1"/>
    </row>
    <row r="34" spans="1:8" ht="15.75" x14ac:dyDescent="0.25">
      <c r="B34" s="1"/>
      <c r="C34" s="1"/>
      <c r="F34" s="1"/>
      <c r="G34" s="6"/>
      <c r="H34" s="1"/>
    </row>
    <row r="35" spans="1:8" x14ac:dyDescent="0.25">
      <c r="A35" s="1"/>
      <c r="B35" s="1"/>
      <c r="C35" s="1"/>
      <c r="D35" s="1"/>
      <c r="E35" s="1"/>
      <c r="F35" s="1"/>
      <c r="G35" s="1"/>
      <c r="H35" s="1"/>
    </row>
    <row r="50" spans="1:9" x14ac:dyDescent="0.25">
      <c r="A50" s="190" t="s">
        <v>24</v>
      </c>
      <c r="B50" s="190"/>
      <c r="C50" s="190"/>
      <c r="D50" s="190"/>
      <c r="E50" s="190"/>
      <c r="F50" s="190"/>
      <c r="G50" s="190"/>
      <c r="H50" s="190"/>
      <c r="I50" s="190"/>
    </row>
    <row r="51" spans="1:9" x14ac:dyDescent="0.25">
      <c r="A51" s="190"/>
      <c r="B51" s="190"/>
      <c r="C51" s="190"/>
      <c r="D51" s="190"/>
      <c r="E51" s="190"/>
      <c r="F51" s="190"/>
      <c r="G51" s="190"/>
      <c r="H51" s="190"/>
      <c r="I51" s="190"/>
    </row>
    <row r="52" spans="1:9" x14ac:dyDescent="0.25">
      <c r="A52" s="1" t="s">
        <v>25</v>
      </c>
      <c r="B52" s="1"/>
      <c r="C52" s="1"/>
      <c r="D52" s="1"/>
      <c r="E52" s="1"/>
      <c r="F52" s="1"/>
      <c r="G52" s="1"/>
      <c r="H52" s="1"/>
    </row>
    <row r="53" spans="1:9" x14ac:dyDescent="0.25">
      <c r="A53" s="1" t="s">
        <v>26</v>
      </c>
      <c r="B53" s="1"/>
      <c r="C53" s="1"/>
      <c r="D53" s="1"/>
      <c r="E53" s="1"/>
      <c r="F53" s="1"/>
      <c r="G53" s="1"/>
      <c r="H53" s="1"/>
    </row>
    <row r="54" spans="1:9" x14ac:dyDescent="0.25">
      <c r="A54" s="1"/>
      <c r="B54" s="1"/>
      <c r="C54" s="1"/>
      <c r="D54" s="1"/>
      <c r="E54" s="1"/>
      <c r="F54" s="1"/>
      <c r="G54" s="1"/>
      <c r="H54" s="1"/>
    </row>
    <row r="55" spans="1:9" x14ac:dyDescent="0.25">
      <c r="A55" s="1"/>
      <c r="B55" s="1"/>
      <c r="C55" s="1"/>
      <c r="D55" s="1"/>
      <c r="E55" s="1"/>
      <c r="F55" s="1"/>
      <c r="G55" s="1"/>
      <c r="H55" s="1"/>
    </row>
    <row r="56" spans="1:9" ht="18" x14ac:dyDescent="0.25">
      <c r="A56" s="1"/>
      <c r="B56" s="1"/>
      <c r="C56" s="2" t="s">
        <v>13</v>
      </c>
      <c r="D56" s="1"/>
      <c r="E56" s="1"/>
      <c r="F56" s="1"/>
      <c r="G56" s="1"/>
      <c r="H56" s="1"/>
    </row>
    <row r="57" spans="1:9" ht="18" x14ac:dyDescent="0.25">
      <c r="A57" s="1"/>
      <c r="B57" s="1"/>
      <c r="C57" s="2"/>
      <c r="D57" s="1"/>
      <c r="E57" s="1"/>
      <c r="F57" s="1"/>
      <c r="G57" s="1"/>
      <c r="H57" s="1"/>
    </row>
    <row r="58" spans="1:9" x14ac:dyDescent="0.25">
      <c r="A58" s="1"/>
      <c r="B58" s="1"/>
      <c r="C58" s="1"/>
      <c r="D58" s="1"/>
      <c r="E58" s="1"/>
      <c r="F58" s="1"/>
      <c r="G58" s="1"/>
      <c r="H58" s="1"/>
    </row>
    <row r="59" spans="1:9" x14ac:dyDescent="0.25">
      <c r="A59" s="7" t="s">
        <v>14</v>
      </c>
      <c r="B59" s="7"/>
      <c r="C59" s="1"/>
      <c r="D59" s="1"/>
      <c r="E59" s="1"/>
      <c r="F59" s="5"/>
      <c r="G59" s="1"/>
      <c r="H59" s="1"/>
    </row>
    <row r="60" spans="1:9" x14ac:dyDescent="0.25">
      <c r="A60" s="1" t="s">
        <v>15</v>
      </c>
      <c r="B60" s="1"/>
      <c r="C60" s="1"/>
      <c r="D60" s="1"/>
      <c r="E60" s="1"/>
      <c r="F60" s="5">
        <f>AVERAGE(preddela!F29)</f>
        <v>0</v>
      </c>
      <c r="G60" s="1"/>
      <c r="H60" s="1"/>
    </row>
    <row r="61" spans="1:9" x14ac:dyDescent="0.25">
      <c r="A61" s="1" t="s">
        <v>16</v>
      </c>
      <c r="B61" s="1"/>
      <c r="C61" s="1"/>
      <c r="D61" s="1"/>
      <c r="E61" s="1"/>
      <c r="F61" s="5">
        <f>AVERAGE('zemeljska dela '!F35)</f>
        <v>0</v>
      </c>
      <c r="G61" s="1"/>
      <c r="H61" s="1"/>
    </row>
    <row r="62" spans="1:9" x14ac:dyDescent="0.25">
      <c r="A62" s="1" t="s">
        <v>17</v>
      </c>
      <c r="B62" s="1"/>
      <c r="C62" s="1"/>
      <c r="D62" s="1"/>
      <c r="E62" s="1"/>
      <c r="F62" s="5">
        <f>AVERAGE('betonska dela '!F25)</f>
        <v>0</v>
      </c>
      <c r="G62" s="1"/>
      <c r="H62" s="1"/>
    </row>
    <row r="63" spans="1:9" x14ac:dyDescent="0.25">
      <c r="A63" s="1" t="s">
        <v>18</v>
      </c>
      <c r="B63" s="1"/>
      <c r="C63" s="1"/>
      <c r="D63" s="1"/>
      <c r="E63" s="1"/>
      <c r="F63" s="5">
        <f>AVERAGE('zidarska dela '!F36)</f>
        <v>0</v>
      </c>
      <c r="G63" s="1"/>
      <c r="H63" s="1"/>
    </row>
    <row r="64" spans="1:9" x14ac:dyDescent="0.25">
      <c r="A64" s="1" t="s">
        <v>19</v>
      </c>
      <c r="B64" s="1"/>
      <c r="C64" s="1"/>
      <c r="D64" s="1"/>
      <c r="E64" s="1"/>
      <c r="F64" s="5">
        <f>AVERAGE('tesarska dela '!F13)</f>
        <v>0</v>
      </c>
      <c r="G64" s="1"/>
      <c r="H64" s="1"/>
    </row>
    <row r="65" spans="1:9" x14ac:dyDescent="0.25">
      <c r="A65" s="13" t="s">
        <v>27</v>
      </c>
      <c r="B65" s="13"/>
      <c r="C65" s="13"/>
      <c r="D65" s="13"/>
      <c r="E65" s="13"/>
      <c r="F65" s="14">
        <f>AVERAGE('fasaderska dela '!F7)</f>
        <v>0</v>
      </c>
      <c r="G65" s="13"/>
      <c r="H65" s="13"/>
    </row>
    <row r="66" spans="1:9" x14ac:dyDescent="0.25">
      <c r="A66" s="13" t="s">
        <v>28</v>
      </c>
      <c r="B66" s="13"/>
      <c r="C66" s="13"/>
      <c r="D66" s="13"/>
      <c r="E66" s="13"/>
      <c r="F66" s="14">
        <f>AVERAGE(kanalizacija!F8)</f>
        <v>0</v>
      </c>
      <c r="G66" s="13"/>
      <c r="H66" s="13"/>
      <c r="I66" s="11"/>
    </row>
    <row r="67" spans="1:9" x14ac:dyDescent="0.25">
      <c r="A67" s="8" t="s">
        <v>29</v>
      </c>
      <c r="B67" s="8"/>
      <c r="C67" s="8"/>
      <c r="D67" s="8"/>
      <c r="E67" s="8"/>
      <c r="F67" s="9">
        <f>AVERAGE('zunanja ureditev'!F10)</f>
        <v>0</v>
      </c>
      <c r="G67" s="13"/>
      <c r="H67" s="13"/>
      <c r="I67" s="11"/>
    </row>
    <row r="68" spans="1:9" x14ac:dyDescent="0.25">
      <c r="A68" s="1"/>
      <c r="B68" s="1"/>
      <c r="C68" s="1"/>
      <c r="D68" s="1"/>
      <c r="E68" s="1"/>
      <c r="F68" s="5">
        <f>SUM(F60:F65)</f>
        <v>0</v>
      </c>
      <c r="G68" s="1"/>
      <c r="H68" s="1"/>
    </row>
    <row r="69" spans="1:9" x14ac:dyDescent="0.25">
      <c r="A69" s="1"/>
      <c r="B69" s="1"/>
      <c r="C69" s="1"/>
      <c r="D69" s="1"/>
      <c r="E69" s="1"/>
      <c r="F69" s="5"/>
      <c r="G69" s="1"/>
      <c r="H69" s="1"/>
    </row>
    <row r="70" spans="1:9" x14ac:dyDescent="0.25">
      <c r="A70" s="7" t="s">
        <v>20</v>
      </c>
      <c r="B70" s="1"/>
      <c r="C70" s="1"/>
      <c r="D70" s="1"/>
      <c r="E70" s="1"/>
      <c r="F70" s="97"/>
      <c r="G70" s="1"/>
      <c r="H70" s="1"/>
    </row>
    <row r="71" spans="1:9" x14ac:dyDescent="0.25">
      <c r="A71" s="1" t="s">
        <v>96</v>
      </c>
      <c r="B71" s="1"/>
      <c r="C71" s="1"/>
      <c r="D71" s="1"/>
      <c r="E71" s="1"/>
      <c r="F71" s="97">
        <f>AVERAGE('kleparska dela '!F5)</f>
        <v>0</v>
      </c>
      <c r="G71" s="1"/>
      <c r="H71" s="1"/>
    </row>
    <row r="72" spans="1:9" x14ac:dyDescent="0.25">
      <c r="A72" s="1" t="s">
        <v>30</v>
      </c>
      <c r="B72" s="1"/>
      <c r="C72" s="1"/>
      <c r="D72" s="1"/>
      <c r="E72" s="1"/>
      <c r="F72" s="97">
        <f>AVERAGE('ključavničarska dela '!F16)</f>
        <v>0</v>
      </c>
      <c r="G72" s="1"/>
      <c r="H72" s="1"/>
    </row>
    <row r="73" spans="1:9" x14ac:dyDescent="0.25">
      <c r="A73" s="1" t="s">
        <v>31</v>
      </c>
      <c r="B73" s="1"/>
      <c r="C73" s="1"/>
      <c r="D73" s="1"/>
      <c r="E73" s="1"/>
      <c r="F73" s="97">
        <f>AVERAGE('mizarska dela '!F5)</f>
        <v>0</v>
      </c>
      <c r="G73" s="1"/>
      <c r="H73" s="1"/>
    </row>
    <row r="74" spans="1:9" x14ac:dyDescent="0.25">
      <c r="A74" s="1" t="s">
        <v>32</v>
      </c>
      <c r="B74" s="1"/>
      <c r="C74" s="1"/>
      <c r="D74" s="1"/>
      <c r="E74" s="1"/>
      <c r="F74" s="97">
        <f>AVERAGE('keramičarska dela'!F17)</f>
        <v>0</v>
      </c>
      <c r="G74" s="1"/>
      <c r="H74" s="1"/>
    </row>
    <row r="75" spans="1:9" x14ac:dyDescent="0.25">
      <c r="A75" s="1" t="s">
        <v>33</v>
      </c>
      <c r="B75" s="1"/>
      <c r="C75" s="1"/>
      <c r="D75" s="1"/>
      <c r="E75" s="1"/>
      <c r="F75" s="97">
        <f>AVERAGE('kamnoseška dela'!F6)</f>
        <v>0</v>
      </c>
      <c r="G75" s="1"/>
      <c r="H75" s="1"/>
    </row>
    <row r="76" spans="1:9" x14ac:dyDescent="0.25">
      <c r="A76" s="1" t="s">
        <v>119</v>
      </c>
      <c r="B76" s="1"/>
      <c r="C76" s="1"/>
      <c r="D76" s="1"/>
      <c r="E76" s="1"/>
      <c r="F76" s="97">
        <f>AVERAGE('tlakarska dela '!F7)</f>
        <v>0</v>
      </c>
      <c r="G76" s="1"/>
      <c r="H76" s="1"/>
    </row>
    <row r="77" spans="1:9" x14ac:dyDescent="0.25">
      <c r="A77" s="1" t="s">
        <v>120</v>
      </c>
      <c r="B77" s="1"/>
      <c r="C77" s="1"/>
      <c r="D77" s="1"/>
      <c r="E77" s="1"/>
      <c r="F77" s="97">
        <f>AVERAGE('izdelki iz PVC okvirjev'!F21)</f>
        <v>0</v>
      </c>
      <c r="G77" s="1"/>
      <c r="H77" s="1"/>
    </row>
    <row r="78" spans="1:9" x14ac:dyDescent="0.25">
      <c r="A78" s="1" t="s">
        <v>121</v>
      </c>
      <c r="B78" s="1"/>
      <c r="C78" s="1"/>
      <c r="D78" s="1"/>
      <c r="E78" s="1"/>
      <c r="F78" s="97">
        <f>AVERAGE('suhomontažna dela'!F11)</f>
        <v>0</v>
      </c>
      <c r="G78" s="1"/>
      <c r="H78" s="1"/>
    </row>
    <row r="79" spans="1:9" x14ac:dyDescent="0.25">
      <c r="A79" s="1" t="s">
        <v>122</v>
      </c>
      <c r="B79" s="1"/>
      <c r="C79" s="1"/>
      <c r="D79" s="1"/>
      <c r="E79" s="1"/>
      <c r="F79" s="97">
        <f>AVERAGE('pleskarska dela'!F12)</f>
        <v>0</v>
      </c>
      <c r="G79" s="1"/>
      <c r="H79" s="1"/>
    </row>
    <row r="80" spans="1:9" x14ac:dyDescent="0.25">
      <c r="A80" s="8" t="s">
        <v>123</v>
      </c>
      <c r="B80" s="8"/>
      <c r="C80" s="8"/>
      <c r="D80" s="8"/>
      <c r="E80" s="8"/>
      <c r="F80" s="98">
        <f>AVERAGE('razna dela'!F18)</f>
        <v>600</v>
      </c>
      <c r="G80" s="1"/>
      <c r="H80" s="1"/>
    </row>
    <row r="81" spans="1:8" x14ac:dyDescent="0.25">
      <c r="A81" s="1"/>
      <c r="B81" s="1"/>
      <c r="C81" s="1"/>
      <c r="D81" s="1"/>
      <c r="E81" s="1"/>
      <c r="F81" s="5">
        <f>SUM(F71:F80)</f>
        <v>600</v>
      </c>
      <c r="G81" s="1"/>
      <c r="H81" s="1"/>
    </row>
    <row r="82" spans="1:8" x14ac:dyDescent="0.25">
      <c r="A82" s="1"/>
      <c r="B82" s="1"/>
      <c r="C82" s="1"/>
      <c r="D82" s="1"/>
      <c r="E82" s="1"/>
      <c r="F82" s="5"/>
      <c r="G82" s="1"/>
      <c r="H82" s="1"/>
    </row>
    <row r="83" spans="1:8" x14ac:dyDescent="0.25">
      <c r="A83" s="7"/>
      <c r="B83" s="7"/>
      <c r="C83" s="7"/>
      <c r="D83" s="7"/>
      <c r="E83" s="7"/>
      <c r="F83" s="7"/>
      <c r="G83" s="1"/>
      <c r="H83" s="1"/>
    </row>
    <row r="84" spans="1:8" x14ac:dyDescent="0.25">
      <c r="A84" s="7" t="s">
        <v>21</v>
      </c>
      <c r="B84" s="7"/>
      <c r="C84" s="7"/>
      <c r="D84" s="7"/>
      <c r="E84" s="7"/>
      <c r="F84" s="191">
        <f>AVERAGE(F68+F81)</f>
        <v>600</v>
      </c>
    </row>
    <row r="85" spans="1:8" x14ac:dyDescent="0.25">
      <c r="A85" s="1"/>
      <c r="B85" s="1"/>
      <c r="C85" s="1"/>
      <c r="D85" s="1"/>
      <c r="E85" s="1"/>
      <c r="F85" s="1"/>
    </row>
    <row r="86" spans="1:8" x14ac:dyDescent="0.25">
      <c r="D86" s="1"/>
    </row>
    <row r="87" spans="1:8" x14ac:dyDescent="0.25">
      <c r="A87" s="1"/>
      <c r="B87" s="1"/>
      <c r="C87" s="1"/>
      <c r="G87" s="1"/>
      <c r="H87" s="1"/>
    </row>
    <row r="88" spans="1:8" x14ac:dyDescent="0.25">
      <c r="A88" s="1" t="s">
        <v>12</v>
      </c>
      <c r="B88" s="1"/>
      <c r="C88" s="1"/>
      <c r="D88" s="1"/>
      <c r="E88" s="1"/>
      <c r="F88" s="1"/>
      <c r="G88" s="1"/>
      <c r="H88" s="1"/>
    </row>
    <row r="89" spans="1:8" x14ac:dyDescent="0.25">
      <c r="A89" s="1"/>
      <c r="B89" s="1"/>
      <c r="C89" s="1"/>
      <c r="D89" s="1"/>
      <c r="E89" s="1"/>
      <c r="F89" s="1"/>
      <c r="G89" s="1"/>
      <c r="H89" s="1"/>
    </row>
    <row r="90" spans="1:8" x14ac:dyDescent="0.25">
      <c r="A90" s="1"/>
      <c r="B90" s="1"/>
      <c r="C90" s="1"/>
      <c r="D90" s="1"/>
      <c r="E90" s="1" t="s">
        <v>22</v>
      </c>
      <c r="F90" s="1" t="s">
        <v>23</v>
      </c>
      <c r="G90" s="1"/>
      <c r="H90" s="1"/>
    </row>
    <row r="91" spans="1:8" x14ac:dyDescent="0.25">
      <c r="A91" s="1"/>
      <c r="B91" s="1"/>
      <c r="C91" s="1"/>
      <c r="D91" s="1"/>
      <c r="E91" s="1"/>
      <c r="F91" s="1"/>
      <c r="G91" s="1"/>
      <c r="H91" s="1"/>
    </row>
    <row r="92" spans="1:8" x14ac:dyDescent="0.25">
      <c r="A92" s="1"/>
      <c r="B92" s="1"/>
      <c r="C92" s="1"/>
      <c r="D92" s="1"/>
      <c r="E92" s="1"/>
      <c r="F92" s="1"/>
      <c r="G92" s="1"/>
      <c r="H92" s="1"/>
    </row>
    <row r="93" spans="1:8" x14ac:dyDescent="0.25">
      <c r="A93" s="1"/>
      <c r="B93" s="1"/>
      <c r="C93" s="1"/>
      <c r="D93" s="1"/>
      <c r="E93" s="1"/>
      <c r="F93" s="1"/>
      <c r="G93" s="1"/>
      <c r="H93" s="1"/>
    </row>
    <row r="94" spans="1:8" x14ac:dyDescent="0.25">
      <c r="A94" s="1"/>
      <c r="B94" s="1"/>
      <c r="C94" s="1"/>
      <c r="D94" s="1"/>
      <c r="E94" s="1"/>
      <c r="F94" s="1"/>
      <c r="G94" s="1"/>
      <c r="H94" s="1"/>
    </row>
    <row r="95" spans="1:8" x14ac:dyDescent="0.25">
      <c r="A95" s="1"/>
      <c r="B95" s="1"/>
      <c r="C95" s="1"/>
      <c r="D95" s="1"/>
      <c r="E95" s="1"/>
      <c r="F95" s="1"/>
      <c r="G95" s="1"/>
      <c r="H95" s="1"/>
    </row>
    <row r="96" spans="1:8" x14ac:dyDescent="0.25">
      <c r="A96" s="1"/>
      <c r="B96" s="1"/>
      <c r="C96" s="1"/>
      <c r="D96" s="1"/>
      <c r="E96" s="1"/>
      <c r="F96" s="1"/>
      <c r="G96" s="1"/>
      <c r="H96" s="1"/>
    </row>
  </sheetData>
  <sheetProtection algorithmName="SHA-512" hashValue="45fevOLDjs9B7bqZLwj+T1uDUla3fRufsDt2dUDcQgj6vgJY3xQuUkF5OdywTE8s9dCgfhePmW+Q3XIaKDN1Ng==" saltValue="sgDLagb2JEr82Xfyb7OFvg==" spinCount="100000" sheet="1" objects="1" scenarios="1"/>
  <mergeCells count="2">
    <mergeCell ref="A1:I2"/>
    <mergeCell ref="A50:I51"/>
  </mergeCells>
  <pageMargins left="0.7" right="0.7" top="0.75" bottom="0.75" header="0.3" footer="0.3"/>
  <pageSetup paperSize="9" orientation="portrait" r:id="rId1"/>
  <headerFooter>
    <oddHeader>&amp;L&amp;"Arial Black,Običajno"&amp;16&amp;K04+039region</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7BDB0-AFE9-473B-8750-989649D5A6BD}">
  <dimension ref="A1:F5"/>
  <sheetViews>
    <sheetView view="pageLayout" topLeftCell="B1" zoomScaleNormal="100" workbookViewId="0">
      <selection activeCell="F9" sqref="F9"/>
    </sheetView>
  </sheetViews>
  <sheetFormatPr defaultRowHeight="15" x14ac:dyDescent="0.25"/>
  <cols>
    <col min="1" max="1" width="5" customWidth="1"/>
    <col min="2" max="2" width="35.28515625" customWidth="1"/>
    <col min="3" max="3" width="5.28515625" customWidth="1"/>
    <col min="4" max="4" width="11.7109375" customWidth="1"/>
    <col min="5" max="5" width="12.140625" style="156" customWidth="1"/>
    <col min="6" max="6" width="11.85546875" customWidth="1"/>
  </cols>
  <sheetData>
    <row r="1" spans="1:6" ht="18" x14ac:dyDescent="0.25">
      <c r="A1" s="2" t="s">
        <v>96</v>
      </c>
      <c r="B1" s="15"/>
    </row>
    <row r="3" spans="1:6" ht="89.25" x14ac:dyDescent="0.25">
      <c r="A3" s="69">
        <v>1</v>
      </c>
      <c r="B3" s="70" t="s">
        <v>183</v>
      </c>
      <c r="C3" s="65" t="s">
        <v>70</v>
      </c>
      <c r="D3" s="66">
        <v>16</v>
      </c>
      <c r="E3" s="168"/>
      <c r="F3" s="67">
        <f t="shared" ref="F3" si="0">AVERAGE(D3*E3)</f>
        <v>0</v>
      </c>
    </row>
    <row r="4" spans="1:6" ht="89.25" x14ac:dyDescent="0.25">
      <c r="A4" s="69">
        <v>2</v>
      </c>
      <c r="B4" s="70" t="s">
        <v>184</v>
      </c>
      <c r="C4" s="65" t="s">
        <v>70</v>
      </c>
      <c r="D4" s="66">
        <v>1</v>
      </c>
      <c r="E4" s="168"/>
      <c r="F4" s="67">
        <f t="shared" ref="F4" si="1">AVERAGE(D4*E4)</f>
        <v>0</v>
      </c>
    </row>
    <row r="5" spans="1:6" x14ac:dyDescent="0.25">
      <c r="F5" s="63">
        <f>SUM(F3:F4)</f>
        <v>0</v>
      </c>
    </row>
  </sheetData>
  <sheetProtection algorithmName="SHA-512" hashValue="ws9QB4biiRswmXPpuH98/z2FdM9tP1aURI0JUXl1Zqfx46h9UPITMQKeJeFLQl3nSKyTYtClpQV5EGspbcZ/Cw==" saltValue="4wGbEca80Dj4kFXQH0lIcA==" spinCount="100000" sheet="1" objects="1" scenarios="1"/>
  <pageMargins left="0.7" right="0.7" top="0.75" bottom="0.75" header="0.3" footer="0.3"/>
  <pageSetup paperSize="9" orientation="portrait" r:id="rId1"/>
  <headerFooter>
    <oddHeader>&amp;L&amp;"Arial Black,Navadno"&amp;16&amp;K04+038region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EA550-B6CE-4F41-89C5-11496B1B298C}">
  <dimension ref="A1:F16"/>
  <sheetViews>
    <sheetView view="pageLayout" topLeftCell="A2" zoomScaleNormal="100" workbookViewId="0">
      <selection activeCell="E2" sqref="E1:E1048576"/>
    </sheetView>
  </sheetViews>
  <sheetFormatPr defaultRowHeight="15" x14ac:dyDescent="0.25"/>
  <cols>
    <col min="1" max="1" width="5.140625" customWidth="1"/>
    <col min="2" max="2" width="35.42578125" customWidth="1"/>
    <col min="3" max="3" width="5" customWidth="1"/>
    <col min="4" max="4" width="11.7109375" customWidth="1"/>
    <col min="5" max="5" width="11.7109375" style="156" customWidth="1"/>
    <col min="6" max="6" width="11.5703125" customWidth="1"/>
  </cols>
  <sheetData>
    <row r="1" spans="1:6" ht="15.75" x14ac:dyDescent="0.25">
      <c r="A1" s="3" t="s">
        <v>91</v>
      </c>
    </row>
    <row r="3" spans="1:6" ht="140.25" x14ac:dyDescent="0.25">
      <c r="A3" s="36">
        <v>1</v>
      </c>
      <c r="B3" s="37" t="s">
        <v>205</v>
      </c>
      <c r="C3" s="38"/>
      <c r="D3" s="38"/>
      <c r="E3" s="169"/>
      <c r="F3" s="39"/>
    </row>
    <row r="4" spans="1:6" x14ac:dyDescent="0.25">
      <c r="A4" s="33"/>
      <c r="B4" s="34" t="s">
        <v>101</v>
      </c>
      <c r="C4" s="82" t="s">
        <v>62</v>
      </c>
      <c r="D4" s="83">
        <v>18.399999999999999</v>
      </c>
      <c r="E4" s="184"/>
      <c r="F4" s="84">
        <f t="shared" ref="F4:F10" si="0">AVERAGE(D4*E4)</f>
        <v>0</v>
      </c>
    </row>
    <row r="5" spans="1:6" x14ac:dyDescent="0.25">
      <c r="A5" s="33"/>
      <c r="B5" s="34" t="s">
        <v>102</v>
      </c>
      <c r="C5" s="82" t="s">
        <v>62</v>
      </c>
      <c r="D5" s="83">
        <v>8</v>
      </c>
      <c r="E5" s="184"/>
      <c r="F5" s="84">
        <f t="shared" si="0"/>
        <v>0</v>
      </c>
    </row>
    <row r="6" spans="1:6" x14ac:dyDescent="0.25">
      <c r="A6" s="33"/>
      <c r="B6" s="34" t="s">
        <v>92</v>
      </c>
      <c r="C6" s="82" t="s">
        <v>62</v>
      </c>
      <c r="D6" s="83">
        <v>720</v>
      </c>
      <c r="E6" s="184"/>
      <c r="F6" s="84">
        <f t="shared" si="0"/>
        <v>0</v>
      </c>
    </row>
    <row r="7" spans="1:6" x14ac:dyDescent="0.25">
      <c r="A7" s="33"/>
      <c r="B7" s="34" t="s">
        <v>97</v>
      </c>
      <c r="C7" s="82" t="s">
        <v>62</v>
      </c>
      <c r="D7" s="83">
        <v>9.6</v>
      </c>
      <c r="E7" s="184"/>
      <c r="F7" s="84">
        <f t="shared" si="0"/>
        <v>0</v>
      </c>
    </row>
    <row r="8" spans="1:6" x14ac:dyDescent="0.25">
      <c r="A8" s="33"/>
      <c r="B8" s="34" t="s">
        <v>100</v>
      </c>
      <c r="C8" s="82" t="s">
        <v>62</v>
      </c>
      <c r="D8" s="83">
        <v>10.4</v>
      </c>
      <c r="E8" s="184"/>
      <c r="F8" s="84">
        <f t="shared" si="0"/>
        <v>0</v>
      </c>
    </row>
    <row r="9" spans="1:6" x14ac:dyDescent="0.25">
      <c r="A9" s="33"/>
      <c r="B9" s="34" t="s">
        <v>103</v>
      </c>
      <c r="C9" s="82" t="s">
        <v>62</v>
      </c>
      <c r="D9" s="83">
        <v>12.8</v>
      </c>
      <c r="E9" s="184"/>
      <c r="F9" s="84">
        <f t="shared" si="0"/>
        <v>0</v>
      </c>
    </row>
    <row r="10" spans="1:6" x14ac:dyDescent="0.25">
      <c r="A10" s="92"/>
      <c r="B10" s="11" t="s">
        <v>93</v>
      </c>
      <c r="C10" s="82" t="s">
        <v>62</v>
      </c>
      <c r="D10" s="83">
        <v>50</v>
      </c>
      <c r="E10" s="184"/>
      <c r="F10" s="84">
        <f t="shared" si="0"/>
        <v>0</v>
      </c>
    </row>
    <row r="11" spans="1:6" ht="140.25" x14ac:dyDescent="0.25">
      <c r="A11" s="36">
        <v>2</v>
      </c>
      <c r="B11" s="37" t="s">
        <v>206</v>
      </c>
      <c r="C11" s="38"/>
      <c r="D11" s="38"/>
      <c r="E11" s="169"/>
      <c r="F11" s="39"/>
    </row>
    <row r="12" spans="1:6" x14ac:dyDescent="0.25">
      <c r="A12" s="33"/>
      <c r="B12" s="34" t="s">
        <v>95</v>
      </c>
      <c r="C12" s="82" t="s">
        <v>70</v>
      </c>
      <c r="D12" s="83">
        <v>7</v>
      </c>
      <c r="E12" s="184"/>
      <c r="F12" s="84">
        <f>AVERAGE(D12*E12)</f>
        <v>0</v>
      </c>
    </row>
    <row r="13" spans="1:6" x14ac:dyDescent="0.25">
      <c r="A13" s="92"/>
      <c r="B13" s="88" t="s">
        <v>99</v>
      </c>
      <c r="C13" s="89" t="s">
        <v>35</v>
      </c>
      <c r="D13" s="90">
        <v>1</v>
      </c>
      <c r="E13" s="185"/>
      <c r="F13" s="91">
        <f>AVERAGE(D13*E13)</f>
        <v>0</v>
      </c>
    </row>
    <row r="14" spans="1:6" x14ac:dyDescent="0.25">
      <c r="A14" s="33"/>
      <c r="B14" s="34" t="s">
        <v>98</v>
      </c>
      <c r="C14" s="82" t="s">
        <v>62</v>
      </c>
      <c r="D14" s="83">
        <v>5.6</v>
      </c>
      <c r="E14" s="184"/>
      <c r="F14" s="84">
        <f>AVERAGE(D14*E14)</f>
        <v>0</v>
      </c>
    </row>
    <row r="15" spans="1:6" x14ac:dyDescent="0.25">
      <c r="A15" s="40"/>
      <c r="B15" s="93" t="s">
        <v>94</v>
      </c>
      <c r="C15" s="94" t="s">
        <v>35</v>
      </c>
      <c r="D15" s="95">
        <v>3</v>
      </c>
      <c r="E15" s="186"/>
      <c r="F15" s="96">
        <f>AVERAGE(D15*E15)</f>
        <v>0</v>
      </c>
    </row>
    <row r="16" spans="1:6" x14ac:dyDescent="0.25">
      <c r="F16" s="63">
        <f>SUM(F4:F15)</f>
        <v>0</v>
      </c>
    </row>
  </sheetData>
  <sheetProtection algorithmName="SHA-512" hashValue="vWV07H0tFdSkz1yYs+biW01Gnghyq5DzFcS7J6XSHUIPo8CHiSn2+4xd0ZqQT48UzExAHN6zW6PNldSk5VUThg==" saltValue="qFv2y6SBZhfp6OXMjrAgkg=="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FB44A-A1F4-4D01-8C3C-03271A45D08E}">
  <dimension ref="A1:F5"/>
  <sheetViews>
    <sheetView view="pageLayout" zoomScaleNormal="100" workbookViewId="0">
      <selection activeCell="E1" sqref="E1:E1048576"/>
    </sheetView>
  </sheetViews>
  <sheetFormatPr defaultRowHeight="15" x14ac:dyDescent="0.25"/>
  <cols>
    <col min="1" max="1" width="5" customWidth="1"/>
    <col min="2" max="2" width="35.5703125" customWidth="1"/>
    <col min="3" max="3" width="4.85546875" customWidth="1"/>
    <col min="4" max="4" width="11.85546875" customWidth="1"/>
    <col min="5" max="5" width="11.42578125" style="156" customWidth="1"/>
    <col min="6" max="6" width="11.5703125" customWidth="1"/>
  </cols>
  <sheetData>
    <row r="1" spans="1:6" ht="18" x14ac:dyDescent="0.25">
      <c r="A1" s="2" t="s">
        <v>108</v>
      </c>
      <c r="B1" s="15"/>
      <c r="C1" s="15"/>
      <c r="D1" s="15"/>
      <c r="E1" s="165"/>
      <c r="F1" s="15"/>
    </row>
    <row r="2" spans="1:6" x14ac:dyDescent="0.25">
      <c r="A2" s="15"/>
      <c r="B2" s="15"/>
      <c r="C2" s="15"/>
      <c r="D2" s="15"/>
      <c r="E2" s="165"/>
      <c r="F2" s="15"/>
    </row>
    <row r="3" spans="1:6" ht="102" x14ac:dyDescent="0.25">
      <c r="A3" s="36">
        <v>1</v>
      </c>
      <c r="B3" s="76" t="s">
        <v>109</v>
      </c>
      <c r="C3" s="46"/>
      <c r="D3" s="47"/>
      <c r="E3" s="159"/>
      <c r="F3" s="48"/>
    </row>
    <row r="4" spans="1:6" x14ac:dyDescent="0.25">
      <c r="A4" s="54"/>
      <c r="B4" s="77"/>
      <c r="C4" s="42" t="s">
        <v>40</v>
      </c>
      <c r="D4" s="43">
        <v>2</v>
      </c>
      <c r="E4" s="161"/>
      <c r="F4" s="44">
        <f>AVERAGE(D4*E4)</f>
        <v>0</v>
      </c>
    </row>
    <row r="5" spans="1:6" x14ac:dyDescent="0.25">
      <c r="F5" s="99">
        <f>SUM(F3:F4)</f>
        <v>0</v>
      </c>
    </row>
  </sheetData>
  <sheetProtection algorithmName="SHA-512" hashValue="LxcXPZ8q6AATO2W6PP8gWr+x7M96v2YFntisCMK5vvPM8KIAA3J19mxvDTQ6sjtKPM59/EkTZZPu314f0bt2OQ==" saltValue="rxJghaT4kFjmXrvouCJ6UA=="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482F4-6982-43DF-8BBC-123B1502D6B5}">
  <dimension ref="A1:F17"/>
  <sheetViews>
    <sheetView view="pageLayout" topLeftCell="A13" zoomScaleNormal="100" workbookViewId="0">
      <selection activeCell="E13" sqref="E1:E1048576"/>
    </sheetView>
  </sheetViews>
  <sheetFormatPr defaultRowHeight="15" x14ac:dyDescent="0.25"/>
  <cols>
    <col min="1" max="1" width="5.42578125" customWidth="1"/>
    <col min="2" max="2" width="35.28515625" customWidth="1"/>
    <col min="3" max="3" width="5" customWidth="1"/>
    <col min="4" max="4" width="11.85546875" customWidth="1"/>
    <col min="5" max="5" width="12" style="156" customWidth="1"/>
    <col min="6" max="6" width="11.85546875" customWidth="1"/>
  </cols>
  <sheetData>
    <row r="1" spans="1:6" ht="18" x14ac:dyDescent="0.25">
      <c r="A1" s="2" t="s">
        <v>110</v>
      </c>
      <c r="B1" s="15"/>
    </row>
    <row r="3" spans="1:6" ht="344.25" x14ac:dyDescent="0.25">
      <c r="A3" s="36">
        <v>1</v>
      </c>
      <c r="B3" s="76" t="s">
        <v>111</v>
      </c>
      <c r="C3" s="46"/>
      <c r="D3" s="47"/>
      <c r="E3" s="159"/>
      <c r="F3" s="48"/>
    </row>
    <row r="4" spans="1:6" x14ac:dyDescent="0.25">
      <c r="A4" s="49"/>
      <c r="B4" s="50" t="s">
        <v>112</v>
      </c>
      <c r="C4" s="51" t="s">
        <v>37</v>
      </c>
      <c r="D4" s="52">
        <v>11</v>
      </c>
      <c r="E4" s="160"/>
      <c r="F4" s="53">
        <f>AVERAGE(D4*E4)</f>
        <v>0</v>
      </c>
    </row>
    <row r="5" spans="1:6" ht="153" x14ac:dyDescent="0.25">
      <c r="A5" s="36">
        <v>2</v>
      </c>
      <c r="B5" s="37" t="s">
        <v>113</v>
      </c>
      <c r="C5" s="46"/>
      <c r="D5" s="47"/>
      <c r="E5" s="159"/>
      <c r="F5" s="48"/>
    </row>
    <row r="6" spans="1:6" x14ac:dyDescent="0.25">
      <c r="A6" s="54"/>
      <c r="B6" s="55"/>
      <c r="C6" s="42" t="s">
        <v>37</v>
      </c>
      <c r="D6" s="43">
        <v>8</v>
      </c>
      <c r="E6" s="161"/>
      <c r="F6" s="44">
        <f>AVERAGE(D6*E6)</f>
        <v>0</v>
      </c>
    </row>
    <row r="7" spans="1:6" ht="96.75" customHeight="1" x14ac:dyDescent="0.25">
      <c r="A7" s="69">
        <v>3</v>
      </c>
      <c r="B7" s="100" t="s">
        <v>115</v>
      </c>
      <c r="C7" s="65" t="s">
        <v>70</v>
      </c>
      <c r="D7" s="66">
        <v>11.5</v>
      </c>
      <c r="E7" s="168"/>
      <c r="F7" s="67">
        <f>AVERAGE(D7*E7)</f>
        <v>0</v>
      </c>
    </row>
    <row r="8" spans="1:6" ht="153" x14ac:dyDescent="0.25">
      <c r="A8" s="36">
        <v>4</v>
      </c>
      <c r="B8" s="37" t="s">
        <v>114</v>
      </c>
      <c r="C8" s="46"/>
      <c r="D8" s="47"/>
      <c r="E8" s="159"/>
      <c r="F8" s="48"/>
    </row>
    <row r="9" spans="1:6" x14ac:dyDescent="0.25">
      <c r="A9" s="54"/>
      <c r="B9" s="55"/>
      <c r="C9" s="42" t="s">
        <v>37</v>
      </c>
      <c r="D9" s="43">
        <v>14</v>
      </c>
      <c r="E9" s="161"/>
      <c r="F9" s="44">
        <f>AVERAGE(D9*E9)</f>
        <v>0</v>
      </c>
    </row>
    <row r="10" spans="1:6" ht="89.25" x14ac:dyDescent="0.25">
      <c r="A10" s="69">
        <v>5</v>
      </c>
      <c r="B10" s="100" t="s">
        <v>116</v>
      </c>
      <c r="C10" s="65" t="s">
        <v>70</v>
      </c>
      <c r="D10" s="66">
        <v>20</v>
      </c>
      <c r="E10" s="168"/>
      <c r="F10" s="67">
        <f>AVERAGE(D10*E10)</f>
        <v>0</v>
      </c>
    </row>
    <row r="11" spans="1:6" ht="127.5" x14ac:dyDescent="0.25">
      <c r="A11" s="36">
        <v>6</v>
      </c>
      <c r="B11" s="37" t="s">
        <v>117</v>
      </c>
      <c r="C11" s="46"/>
      <c r="D11" s="47"/>
      <c r="E11" s="159"/>
      <c r="F11" s="48"/>
    </row>
    <row r="12" spans="1:6" x14ac:dyDescent="0.25">
      <c r="A12" s="54"/>
      <c r="B12" s="55"/>
      <c r="C12" s="42" t="s">
        <v>37</v>
      </c>
      <c r="D12" s="43">
        <v>2</v>
      </c>
      <c r="E12" s="161"/>
      <c r="F12" s="44">
        <f>AVERAGE(D12*E12)</f>
        <v>0</v>
      </c>
    </row>
    <row r="13" spans="1:6" ht="140.25" x14ac:dyDescent="0.25">
      <c r="A13" s="36">
        <v>7</v>
      </c>
      <c r="B13" s="37" t="s">
        <v>130</v>
      </c>
      <c r="C13" s="46"/>
      <c r="D13" s="47"/>
      <c r="E13" s="159"/>
      <c r="F13" s="48"/>
    </row>
    <row r="14" spans="1:6" x14ac:dyDescent="0.25">
      <c r="A14" s="54"/>
      <c r="B14" s="55"/>
      <c r="C14" s="42" t="s">
        <v>37</v>
      </c>
      <c r="D14" s="43">
        <v>14</v>
      </c>
      <c r="E14" s="161"/>
      <c r="F14" s="44">
        <f>AVERAGE(D14*E14)</f>
        <v>0</v>
      </c>
    </row>
    <row r="15" spans="1:6" ht="127.5" x14ac:dyDescent="0.25">
      <c r="A15" s="36">
        <v>8</v>
      </c>
      <c r="B15" s="37" t="s">
        <v>118</v>
      </c>
      <c r="C15" s="46"/>
      <c r="D15" s="47"/>
      <c r="E15" s="159"/>
      <c r="F15" s="48"/>
    </row>
    <row r="16" spans="1:6" x14ac:dyDescent="0.25">
      <c r="A16" s="54"/>
      <c r="B16" s="55"/>
      <c r="C16" s="42" t="s">
        <v>37</v>
      </c>
      <c r="D16" s="43">
        <v>3.5</v>
      </c>
      <c r="E16" s="161"/>
      <c r="F16" s="44">
        <f>AVERAGE(D16*E16)</f>
        <v>0</v>
      </c>
    </row>
    <row r="17" spans="6:6" x14ac:dyDescent="0.25">
      <c r="F17" s="63">
        <f>SUM(F4:F16)</f>
        <v>0</v>
      </c>
    </row>
  </sheetData>
  <sheetProtection algorithmName="SHA-512" hashValue="/E9QU9xl4DMY35bWjCjTPbKJl5wkN/M3TczVK71F7fXnUyPMQwWS5RpRoIe4CUOYcXdTORJaHz7RfkUneBddzQ==" saltValue="asxp7S1nSeZm2VxCsLlKrA==" spinCount="100000" sheet="1" objects="1" scenarios="1"/>
  <pageMargins left="0.7" right="0.7" top="0.75" bottom="0.75" header="0.3" footer="0.3"/>
  <pageSetup paperSize="9" orientation="portrait" r:id="rId1"/>
  <headerFooter>
    <oddHeader>&amp;L&amp;"Arial Black,Običajno"&amp;16&amp;K04+038region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0D6B0-CC3C-4432-B155-D88E88741243}">
  <dimension ref="A1:F6"/>
  <sheetViews>
    <sheetView view="pageLayout" zoomScaleNormal="100" workbookViewId="0">
      <selection activeCell="E1" sqref="E1:E1048576"/>
    </sheetView>
  </sheetViews>
  <sheetFormatPr defaultRowHeight="15" x14ac:dyDescent="0.25"/>
  <cols>
    <col min="1" max="1" width="5" customWidth="1"/>
    <col min="2" max="2" width="35.42578125" customWidth="1"/>
    <col min="3" max="3" width="5.42578125" customWidth="1"/>
    <col min="4" max="4" width="11.85546875" customWidth="1"/>
    <col min="5" max="5" width="11.7109375" style="156" customWidth="1"/>
    <col min="6" max="6" width="11.7109375" customWidth="1"/>
  </cols>
  <sheetData>
    <row r="1" spans="1:6" ht="18" x14ac:dyDescent="0.25">
      <c r="A1" s="2" t="s">
        <v>128</v>
      </c>
      <c r="B1" s="15"/>
    </row>
    <row r="3" spans="1:6" ht="89.25" x14ac:dyDescent="0.25">
      <c r="A3" s="36">
        <v>1</v>
      </c>
      <c r="B3" s="37" t="s">
        <v>124</v>
      </c>
      <c r="C3" s="46"/>
      <c r="D3" s="47"/>
      <c r="E3" s="159"/>
      <c r="F3" s="48"/>
    </row>
    <row r="4" spans="1:6" x14ac:dyDescent="0.25">
      <c r="A4" s="49"/>
      <c r="B4" s="60" t="s">
        <v>125</v>
      </c>
      <c r="C4" s="61" t="s">
        <v>70</v>
      </c>
      <c r="D4" s="62">
        <v>3</v>
      </c>
      <c r="E4" s="166"/>
      <c r="F4" s="53">
        <f>AVERAGE(D4*E4)</f>
        <v>0</v>
      </c>
    </row>
    <row r="5" spans="1:6" x14ac:dyDescent="0.25">
      <c r="A5" s="54"/>
      <c r="B5" s="55" t="s">
        <v>126</v>
      </c>
      <c r="C5" s="42" t="s">
        <v>70</v>
      </c>
      <c r="D5" s="43">
        <v>2</v>
      </c>
      <c r="E5" s="161"/>
      <c r="F5" s="44">
        <f>AVERAGE(D5*E5)</f>
        <v>0</v>
      </c>
    </row>
    <row r="6" spans="1:6" x14ac:dyDescent="0.25">
      <c r="F6" s="63">
        <f>SUM(F4:F5)</f>
        <v>0</v>
      </c>
    </row>
  </sheetData>
  <sheetProtection algorithmName="SHA-512" hashValue="IFaUzFU7CKKkmQYhDtKDQrBb5O5HpySRmNkyhzzPF2meWo8lIxRpzvmvojAKIB0/Nuj/7uhSmrOer4GADiLAWw==" saltValue="CkdluUUJF6B2appQIcgJjg=="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5A66F-9510-4018-858A-7D9A567F269D}">
  <dimension ref="A1:F7"/>
  <sheetViews>
    <sheetView view="pageLayout" zoomScaleNormal="100" workbookViewId="0">
      <selection activeCell="E3" sqref="E1:E1048576"/>
    </sheetView>
  </sheetViews>
  <sheetFormatPr defaultRowHeight="15" x14ac:dyDescent="0.25"/>
  <cols>
    <col min="1" max="1" width="5.140625" customWidth="1"/>
    <col min="2" max="2" width="35.5703125" customWidth="1"/>
    <col min="3" max="3" width="4.7109375" customWidth="1"/>
    <col min="4" max="4" width="12" customWidth="1"/>
    <col min="5" max="5" width="11.5703125" style="156" customWidth="1"/>
    <col min="6" max="6" width="12" customWidth="1"/>
  </cols>
  <sheetData>
    <row r="1" spans="1:6" ht="15.75" x14ac:dyDescent="0.25">
      <c r="A1" s="3" t="s">
        <v>129</v>
      </c>
    </row>
    <row r="3" spans="1:6" ht="408" x14ac:dyDescent="0.25">
      <c r="A3" s="36">
        <v>1</v>
      </c>
      <c r="B3" s="37" t="s">
        <v>185</v>
      </c>
      <c r="C3" s="38"/>
      <c r="D3" s="38"/>
      <c r="E3" s="169"/>
      <c r="F3" s="39"/>
    </row>
    <row r="4" spans="1:6" x14ac:dyDescent="0.25">
      <c r="A4" s="101"/>
      <c r="B4" s="27"/>
      <c r="C4" s="85" t="s">
        <v>37</v>
      </c>
      <c r="D4" s="86">
        <v>9</v>
      </c>
      <c r="E4" s="187"/>
      <c r="F4" s="87">
        <f>AVERAGE(D4*E4)</f>
        <v>0</v>
      </c>
    </row>
    <row r="5" spans="1:6" ht="51" x14ac:dyDescent="0.25">
      <c r="A5" s="36">
        <v>2</v>
      </c>
      <c r="B5" s="37" t="s">
        <v>127</v>
      </c>
      <c r="C5" s="38"/>
      <c r="D5" s="38"/>
      <c r="E5" s="169"/>
      <c r="F5" s="39"/>
    </row>
    <row r="6" spans="1:6" x14ac:dyDescent="0.25">
      <c r="A6" s="101"/>
      <c r="B6" s="27"/>
      <c r="C6" s="85" t="s">
        <v>70</v>
      </c>
      <c r="D6" s="86">
        <v>11</v>
      </c>
      <c r="E6" s="187"/>
      <c r="F6" s="87">
        <f>AVERAGE(D6*E6)</f>
        <v>0</v>
      </c>
    </row>
    <row r="7" spans="1:6" x14ac:dyDescent="0.25">
      <c r="F7" s="63">
        <f>SUM(F4:F6)</f>
        <v>0</v>
      </c>
    </row>
  </sheetData>
  <sheetProtection algorithmName="SHA-512" hashValue="EZCvxXVjHXjxyzRq9G5xGRVwpgGgBWBmPnJQAAtdgxyRyeqmJXZo4Y90lnAVe8LFu/WdICDFRJTzWsmE2WsM6A==" saltValue="PcUHdjO6wzGTkYih3SdryA==" spinCount="100000" sheet="1" objects="1" scenarios="1"/>
  <pageMargins left="0.7" right="0.7" top="0.75" bottom="0.75" header="0.3" footer="0.3"/>
  <pageSetup paperSize="9" orientation="portrait" r:id="rId1"/>
  <headerFooter>
    <oddHeader>&amp;L&amp;"Arial Black,Navadno"&amp;16&amp;K04+039region</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DC5F-05B3-4416-97EF-B8AD823694AD}">
  <dimension ref="A1:F21"/>
  <sheetViews>
    <sheetView view="pageLayout" topLeftCell="A16" zoomScaleNormal="100" workbookViewId="0">
      <selection activeCell="E16" sqref="E1:E1048576"/>
    </sheetView>
  </sheetViews>
  <sheetFormatPr defaultRowHeight="15" x14ac:dyDescent="0.25"/>
  <cols>
    <col min="1" max="1" width="5" customWidth="1"/>
    <col min="2" max="2" width="35.5703125" customWidth="1"/>
    <col min="3" max="3" width="5.28515625" customWidth="1"/>
    <col min="4" max="4" width="11.85546875" customWidth="1"/>
    <col min="5" max="5" width="11.85546875" style="156" customWidth="1"/>
    <col min="6" max="6" width="11.7109375" customWidth="1"/>
  </cols>
  <sheetData>
    <row r="1" spans="1:6" ht="15.75" x14ac:dyDescent="0.25">
      <c r="A1" s="3" t="s">
        <v>131</v>
      </c>
    </row>
    <row r="3" spans="1:6" ht="127.5" x14ac:dyDescent="0.25">
      <c r="A3" s="36">
        <v>1</v>
      </c>
      <c r="B3" s="76" t="s">
        <v>186</v>
      </c>
      <c r="C3" s="102"/>
      <c r="D3" s="103"/>
      <c r="E3" s="140"/>
      <c r="F3" s="104"/>
    </row>
    <row r="4" spans="1:6" x14ac:dyDescent="0.25">
      <c r="A4" s="54"/>
      <c r="B4" s="77"/>
      <c r="C4" s="105" t="s">
        <v>35</v>
      </c>
      <c r="D4" s="106">
        <v>3</v>
      </c>
      <c r="E4" s="141"/>
      <c r="F4" s="107">
        <f>AVERAGE(D4*E4)</f>
        <v>0</v>
      </c>
    </row>
    <row r="5" spans="1:6" ht="254.25" customHeight="1" x14ac:dyDescent="0.25">
      <c r="A5" s="36">
        <v>2</v>
      </c>
      <c r="B5" s="76" t="s">
        <v>195</v>
      </c>
      <c r="C5" s="102"/>
      <c r="D5" s="103"/>
      <c r="E5" s="140"/>
      <c r="F5" s="104"/>
    </row>
    <row r="6" spans="1:6" x14ac:dyDescent="0.25">
      <c r="A6" s="54"/>
      <c r="B6" s="77"/>
      <c r="C6" s="105" t="s">
        <v>35</v>
      </c>
      <c r="D6" s="106">
        <v>1</v>
      </c>
      <c r="E6" s="141"/>
      <c r="F6" s="107">
        <f>AVERAGE(D6*E6)</f>
        <v>0</v>
      </c>
    </row>
    <row r="7" spans="1:6" ht="127.5" x14ac:dyDescent="0.25">
      <c r="A7" s="36">
        <v>3</v>
      </c>
      <c r="B7" s="76" t="s">
        <v>187</v>
      </c>
      <c r="C7" s="102"/>
      <c r="D7" s="103"/>
      <c r="E7" s="140"/>
      <c r="F7" s="104"/>
    </row>
    <row r="8" spans="1:6" x14ac:dyDescent="0.25">
      <c r="A8" s="54"/>
      <c r="B8" s="77"/>
      <c r="C8" s="105" t="s">
        <v>35</v>
      </c>
      <c r="D8" s="106">
        <v>1</v>
      </c>
      <c r="E8" s="141"/>
      <c r="F8" s="107">
        <f>AVERAGE(D8*E8)</f>
        <v>0</v>
      </c>
    </row>
    <row r="9" spans="1:6" ht="180" customHeight="1" x14ac:dyDescent="0.25">
      <c r="A9" s="36">
        <v>4</v>
      </c>
      <c r="B9" s="76" t="s">
        <v>188</v>
      </c>
      <c r="C9" s="102"/>
      <c r="D9" s="103"/>
      <c r="E9" s="140"/>
      <c r="F9" s="104"/>
    </row>
    <row r="10" spans="1:6" x14ac:dyDescent="0.25">
      <c r="A10" s="54"/>
      <c r="B10" s="77"/>
      <c r="C10" s="105" t="s">
        <v>35</v>
      </c>
      <c r="D10" s="106">
        <v>1</v>
      </c>
      <c r="E10" s="141"/>
      <c r="F10" s="107">
        <f>AVERAGE(D10*E10)</f>
        <v>0</v>
      </c>
    </row>
    <row r="17" spans="1:6" ht="204" x14ac:dyDescent="0.25">
      <c r="A17" s="36">
        <v>5</v>
      </c>
      <c r="B17" s="76" t="s">
        <v>189</v>
      </c>
      <c r="C17" s="102"/>
      <c r="D17" s="103"/>
      <c r="E17" s="140"/>
      <c r="F17" s="104"/>
    </row>
    <row r="18" spans="1:6" x14ac:dyDescent="0.25">
      <c r="A18" s="54"/>
      <c r="B18" s="77"/>
      <c r="C18" s="105" t="s">
        <v>35</v>
      </c>
      <c r="D18" s="106">
        <v>1</v>
      </c>
      <c r="E18" s="141"/>
      <c r="F18" s="107">
        <f>AVERAGE(D18*E18)</f>
        <v>0</v>
      </c>
    </row>
    <row r="19" spans="1:6" ht="204" x14ac:dyDescent="0.25">
      <c r="A19" s="36">
        <v>6</v>
      </c>
      <c r="B19" s="76" t="s">
        <v>190</v>
      </c>
      <c r="C19" s="102"/>
      <c r="D19" s="103"/>
      <c r="E19" s="140"/>
      <c r="F19" s="104"/>
    </row>
    <row r="20" spans="1:6" x14ac:dyDescent="0.25">
      <c r="A20" s="54"/>
      <c r="B20" s="77"/>
      <c r="C20" s="105" t="s">
        <v>35</v>
      </c>
      <c r="D20" s="106">
        <v>1</v>
      </c>
      <c r="E20" s="141"/>
      <c r="F20" s="107">
        <f>AVERAGE(D20*E20)</f>
        <v>0</v>
      </c>
    </row>
    <row r="21" spans="1:6" x14ac:dyDescent="0.25">
      <c r="F21" s="63">
        <f>SUM(F4:F20)</f>
        <v>0</v>
      </c>
    </row>
  </sheetData>
  <sheetProtection algorithmName="SHA-512" hashValue="at3vNUyHTTo9/AlT0mf8c29PO0siRmnBCgenEKlfdu2dRTpMcOC4U3dFF4Y44DG2h5o03MhtWxvCwwKLYhbk/Q==" saltValue="wqD65G1X36KzPety3Vsf3A=="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A9ADF-35EB-4BB4-B305-19E4F22074B5}">
  <dimension ref="A1:F11"/>
  <sheetViews>
    <sheetView view="pageLayout" topLeftCell="A7" zoomScaleNormal="100" workbookViewId="0">
      <selection activeCell="E7" sqref="E1:E1048576"/>
    </sheetView>
  </sheetViews>
  <sheetFormatPr defaultRowHeight="15" x14ac:dyDescent="0.25"/>
  <cols>
    <col min="1" max="1" width="4.85546875" customWidth="1"/>
    <col min="2" max="2" width="35.42578125" customWidth="1"/>
    <col min="3" max="3" width="5" customWidth="1"/>
    <col min="4" max="4" width="11.5703125" customWidth="1"/>
    <col min="5" max="5" width="11.7109375" style="156" customWidth="1"/>
    <col min="6" max="6" width="11.5703125" customWidth="1"/>
  </cols>
  <sheetData>
    <row r="1" spans="1:6" ht="15.75" x14ac:dyDescent="0.25">
      <c r="A1" s="3" t="s">
        <v>132</v>
      </c>
    </row>
    <row r="3" spans="1:6" ht="89.25" x14ac:dyDescent="0.25">
      <c r="A3" s="36">
        <v>1</v>
      </c>
      <c r="B3" s="76" t="s">
        <v>134</v>
      </c>
      <c r="C3" s="108"/>
      <c r="D3" s="109"/>
      <c r="E3" s="188"/>
      <c r="F3" s="110"/>
    </row>
    <row r="4" spans="1:6" x14ac:dyDescent="0.25">
      <c r="A4" s="54"/>
      <c r="B4" s="77" t="s">
        <v>133</v>
      </c>
      <c r="C4" s="105" t="s">
        <v>37</v>
      </c>
      <c r="D4" s="106">
        <v>7.5</v>
      </c>
      <c r="E4" s="141"/>
      <c r="F4" s="107">
        <f>AVERAGE(D4*E4)</f>
        <v>0</v>
      </c>
    </row>
    <row r="5" spans="1:6" ht="114.75" x14ac:dyDescent="0.25">
      <c r="A5" s="36">
        <v>2</v>
      </c>
      <c r="B5" s="76" t="s">
        <v>191</v>
      </c>
      <c r="C5" s="46"/>
      <c r="D5" s="47"/>
      <c r="E5" s="159"/>
      <c r="F5" s="48"/>
    </row>
    <row r="6" spans="1:6" x14ac:dyDescent="0.25">
      <c r="A6" s="54"/>
      <c r="B6" s="77"/>
      <c r="C6" s="42" t="s">
        <v>37</v>
      </c>
      <c r="D6" s="43">
        <v>5</v>
      </c>
      <c r="E6" s="161"/>
      <c r="F6" s="44">
        <f>AVERAGE(D6*E6)</f>
        <v>0</v>
      </c>
    </row>
    <row r="7" spans="1:6" ht="140.25" x14ac:dyDescent="0.25">
      <c r="A7" s="36">
        <v>3</v>
      </c>
      <c r="B7" s="76" t="s">
        <v>192</v>
      </c>
      <c r="C7" s="46"/>
      <c r="D7" s="47"/>
      <c r="E7" s="159"/>
      <c r="F7" s="48"/>
    </row>
    <row r="8" spans="1:6" x14ac:dyDescent="0.25">
      <c r="A8" s="54"/>
      <c r="B8" s="77"/>
      <c r="C8" s="42" t="s">
        <v>37</v>
      </c>
      <c r="D8" s="43">
        <v>4.5</v>
      </c>
      <c r="E8" s="161"/>
      <c r="F8" s="44">
        <f>AVERAGE(D8*E8)</f>
        <v>0</v>
      </c>
    </row>
    <row r="9" spans="1:6" ht="127.5" x14ac:dyDescent="0.25">
      <c r="A9" s="36">
        <v>4</v>
      </c>
      <c r="B9" s="76" t="s">
        <v>193</v>
      </c>
      <c r="C9" s="46"/>
      <c r="D9" s="47"/>
      <c r="E9" s="159"/>
      <c r="F9" s="48"/>
    </row>
    <row r="10" spans="1:6" x14ac:dyDescent="0.25">
      <c r="A10" s="54"/>
      <c r="B10" s="77"/>
      <c r="C10" s="42" t="s">
        <v>37</v>
      </c>
      <c r="D10" s="43">
        <v>7.5</v>
      </c>
      <c r="E10" s="161"/>
      <c r="F10" s="44">
        <f>AVERAGE(D10*E10)</f>
        <v>0</v>
      </c>
    </row>
    <row r="11" spans="1:6" x14ac:dyDescent="0.25">
      <c r="F11" s="63">
        <f>SUM(F4:F10)</f>
        <v>0</v>
      </c>
    </row>
  </sheetData>
  <sheetProtection algorithmName="SHA-512" hashValue="SDFQfIZRU/535vWkvGacWWpxCag86rNGa6PGbi5p0sc5ZZ94GrclIZaS23/7pVc/KA03G9XyqrmE42MTvRg1Kg==" saltValue="s0e2N3rSBNPRNuQfl+KvnQ=="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850D5-030A-4E33-90E8-A52CC613492F}">
  <dimension ref="A1:F12"/>
  <sheetViews>
    <sheetView view="pageLayout" topLeftCell="A7" zoomScaleNormal="100" workbookViewId="0">
      <selection activeCell="E7" sqref="E1:E1048576"/>
    </sheetView>
  </sheetViews>
  <sheetFormatPr defaultRowHeight="15" x14ac:dyDescent="0.25"/>
  <cols>
    <col min="1" max="1" width="5.140625" customWidth="1"/>
    <col min="2" max="2" width="35.28515625" customWidth="1"/>
    <col min="3" max="3" width="5" customWidth="1"/>
    <col min="4" max="4" width="11.5703125" customWidth="1"/>
    <col min="5" max="5" width="11.85546875" style="156" customWidth="1"/>
    <col min="6" max="6" width="11.85546875" customWidth="1"/>
  </cols>
  <sheetData>
    <row r="1" spans="1:6" ht="18" x14ac:dyDescent="0.25">
      <c r="A1" s="2" t="s">
        <v>136</v>
      </c>
    </row>
    <row r="2" spans="1:6" ht="18" x14ac:dyDescent="0.25">
      <c r="A2" s="2"/>
    </row>
    <row r="3" spans="1:6" ht="51" x14ac:dyDescent="0.25">
      <c r="A3" s="36">
        <v>1</v>
      </c>
      <c r="B3" s="76" t="s">
        <v>137</v>
      </c>
      <c r="C3" s="102"/>
      <c r="D3" s="103"/>
      <c r="E3" s="140"/>
      <c r="F3" s="104"/>
    </row>
    <row r="4" spans="1:6" x14ac:dyDescent="0.25">
      <c r="A4" s="54"/>
      <c r="B4" s="77"/>
      <c r="C4" s="105" t="s">
        <v>37</v>
      </c>
      <c r="D4" s="106">
        <v>39.5</v>
      </c>
      <c r="E4" s="141"/>
      <c r="F4" s="107">
        <f>AVERAGE(D4*E4)</f>
        <v>0</v>
      </c>
    </row>
    <row r="5" spans="1:6" ht="51" x14ac:dyDescent="0.25">
      <c r="A5" s="36">
        <v>2</v>
      </c>
      <c r="B5" s="76" t="s">
        <v>135</v>
      </c>
      <c r="C5" s="102"/>
      <c r="D5" s="103"/>
      <c r="E5" s="140"/>
      <c r="F5" s="104"/>
    </row>
    <row r="6" spans="1:6" x14ac:dyDescent="0.25">
      <c r="A6" s="54"/>
      <c r="B6" s="77"/>
      <c r="C6" s="105" t="s">
        <v>37</v>
      </c>
      <c r="D6" s="106">
        <v>17</v>
      </c>
      <c r="E6" s="141"/>
      <c r="F6" s="107">
        <f>AVERAGE(D6*E6)</f>
        <v>0</v>
      </c>
    </row>
    <row r="7" spans="1:6" ht="63.75" x14ac:dyDescent="0.25">
      <c r="A7" s="36">
        <v>3</v>
      </c>
      <c r="B7" s="76" t="s">
        <v>139</v>
      </c>
      <c r="C7" s="102"/>
      <c r="D7" s="103"/>
      <c r="E7" s="140"/>
      <c r="F7" s="104"/>
    </row>
    <row r="8" spans="1:6" x14ac:dyDescent="0.25">
      <c r="A8" s="54"/>
      <c r="B8" s="77"/>
      <c r="C8" s="105" t="s">
        <v>37</v>
      </c>
      <c r="D8" s="106">
        <v>30</v>
      </c>
      <c r="E8" s="141"/>
      <c r="F8" s="107">
        <f>AVERAGE(D8*E8)</f>
        <v>0</v>
      </c>
    </row>
    <row r="9" spans="1:6" ht="69" customHeight="1" x14ac:dyDescent="0.25">
      <c r="A9" s="36">
        <v>5</v>
      </c>
      <c r="B9" s="76" t="s">
        <v>138</v>
      </c>
      <c r="C9" s="102"/>
      <c r="D9" s="103"/>
      <c r="E9" s="140"/>
      <c r="F9" s="104"/>
    </row>
    <row r="10" spans="1:6" x14ac:dyDescent="0.25">
      <c r="A10" s="40"/>
      <c r="B10" s="77"/>
      <c r="C10" s="105" t="s">
        <v>37</v>
      </c>
      <c r="D10" s="106">
        <v>87</v>
      </c>
      <c r="E10" s="141"/>
      <c r="F10" s="107">
        <f t="shared" ref="F10:F11" si="0">AVERAGE(D10*E10)</f>
        <v>0</v>
      </c>
    </row>
    <row r="11" spans="1:6" ht="127.5" x14ac:dyDescent="0.25">
      <c r="A11" s="69">
        <v>6</v>
      </c>
      <c r="B11" s="100" t="s">
        <v>143</v>
      </c>
      <c r="C11" s="111" t="s">
        <v>37</v>
      </c>
      <c r="D11" s="112">
        <v>7</v>
      </c>
      <c r="E11" s="189"/>
      <c r="F11" s="113">
        <f t="shared" si="0"/>
        <v>0</v>
      </c>
    </row>
    <row r="12" spans="1:6" x14ac:dyDescent="0.25">
      <c r="F12" s="63">
        <f>SUM(F4:F11)</f>
        <v>0</v>
      </c>
    </row>
  </sheetData>
  <sheetProtection algorithmName="SHA-512" hashValue="WZecAEJ5zdh8stGNSOLnCNGfeSCfzCT+/CvhchrDDkbkeMe7tNZcQOcpf/Krxxk/QsqSQOsNVGeSc4hb7Dtd2w==" saltValue="3NMx9JaqCDLbzBFhQ5UsqQ=="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3E403-5C1B-4407-AAFF-6AE39678A199}">
  <dimension ref="A1:F18"/>
  <sheetViews>
    <sheetView tabSelected="1" view="pageLayout" topLeftCell="A4" zoomScaleNormal="100" workbookViewId="0">
      <selection activeCell="F12" sqref="F12"/>
    </sheetView>
  </sheetViews>
  <sheetFormatPr defaultRowHeight="15" x14ac:dyDescent="0.25"/>
  <cols>
    <col min="1" max="1" width="4.85546875" customWidth="1"/>
    <col min="2" max="2" width="35.28515625" customWidth="1"/>
    <col min="3" max="3" width="5.28515625" customWidth="1"/>
    <col min="4" max="4" width="11.85546875" customWidth="1"/>
    <col min="5" max="5" width="11.5703125" customWidth="1"/>
    <col min="6" max="6" width="11.7109375" customWidth="1"/>
  </cols>
  <sheetData>
    <row r="1" spans="1:6" ht="18" x14ac:dyDescent="0.25">
      <c r="A1" s="2" t="s">
        <v>144</v>
      </c>
    </row>
    <row r="3" spans="1:6" x14ac:dyDescent="0.25">
      <c r="A3" s="36">
        <v>1</v>
      </c>
      <c r="B3" s="76" t="s">
        <v>149</v>
      </c>
      <c r="C3" s="114"/>
      <c r="D3" s="103"/>
      <c r="E3" s="140"/>
      <c r="F3" s="104"/>
    </row>
    <row r="4" spans="1:6" x14ac:dyDescent="0.25">
      <c r="A4" s="54"/>
      <c r="B4" s="77"/>
      <c r="C4" s="115" t="s">
        <v>37</v>
      </c>
      <c r="D4" s="106">
        <v>35</v>
      </c>
      <c r="E4" s="141"/>
      <c r="F4" s="107">
        <f>+D4*E4</f>
        <v>0</v>
      </c>
    </row>
    <row r="5" spans="1:6" ht="63.75" x14ac:dyDescent="0.25">
      <c r="A5" s="36">
        <v>2</v>
      </c>
      <c r="B5" s="76" t="s">
        <v>150</v>
      </c>
      <c r="C5" s="114"/>
      <c r="D5" s="103"/>
      <c r="E5" s="140"/>
      <c r="F5" s="104"/>
    </row>
    <row r="6" spans="1:6" x14ac:dyDescent="0.25">
      <c r="A6" s="54"/>
      <c r="B6" s="77"/>
      <c r="C6" s="115" t="s">
        <v>35</v>
      </c>
      <c r="D6" s="106">
        <v>1</v>
      </c>
      <c r="E6" s="141"/>
      <c r="F6" s="107">
        <f>AVERAGE(D6*E6)</f>
        <v>0</v>
      </c>
    </row>
    <row r="7" spans="1:6" x14ac:dyDescent="0.25">
      <c r="A7" s="54"/>
      <c r="B7" s="77"/>
      <c r="C7" s="115"/>
      <c r="D7" s="106"/>
      <c r="E7" s="141"/>
      <c r="F7" s="107"/>
    </row>
    <row r="8" spans="1:6" x14ac:dyDescent="0.25">
      <c r="A8" s="36">
        <v>3</v>
      </c>
      <c r="B8" s="76" t="s">
        <v>194</v>
      </c>
      <c r="C8" s="114" t="s">
        <v>35</v>
      </c>
      <c r="D8" s="103">
        <v>1</v>
      </c>
      <c r="E8" s="140"/>
      <c r="F8" s="104">
        <f>AVERAGE(D8*E8)</f>
        <v>0</v>
      </c>
    </row>
    <row r="9" spans="1:6" x14ac:dyDescent="0.25">
      <c r="A9" s="49"/>
      <c r="B9" s="126"/>
      <c r="C9" s="127"/>
      <c r="D9" s="128"/>
      <c r="E9" s="142"/>
      <c r="F9" s="117"/>
    </row>
    <row r="10" spans="1:6" s="134" customFormat="1" x14ac:dyDescent="0.25">
      <c r="A10" s="129">
        <v>4</v>
      </c>
      <c r="B10" s="130" t="s">
        <v>145</v>
      </c>
      <c r="C10" s="131"/>
      <c r="D10" s="132"/>
      <c r="E10" s="143"/>
      <c r="F10" s="133"/>
    </row>
    <row r="11" spans="1:6" s="134" customFormat="1" x14ac:dyDescent="0.25">
      <c r="A11" s="135"/>
      <c r="B11" s="136" t="s">
        <v>146</v>
      </c>
      <c r="C11" s="137" t="s">
        <v>147</v>
      </c>
      <c r="D11" s="138">
        <v>10</v>
      </c>
      <c r="E11" s="145">
        <v>30</v>
      </c>
      <c r="F11" s="139">
        <f>AVERAGE(D11*E11)</f>
        <v>300</v>
      </c>
    </row>
    <row r="12" spans="1:6" s="134" customFormat="1" x14ac:dyDescent="0.25">
      <c r="A12" s="135"/>
      <c r="B12" s="136" t="s">
        <v>148</v>
      </c>
      <c r="C12" s="137" t="s">
        <v>147</v>
      </c>
      <c r="D12" s="138">
        <v>10</v>
      </c>
      <c r="E12" s="145">
        <v>30</v>
      </c>
      <c r="F12" s="139">
        <f>AVERAGE(D12*E12)</f>
        <v>300</v>
      </c>
    </row>
    <row r="13" spans="1:6" ht="25.5" x14ac:dyDescent="0.25">
      <c r="A13" s="36">
        <v>5</v>
      </c>
      <c r="B13" s="76" t="s">
        <v>207</v>
      </c>
      <c r="C13" s="114"/>
      <c r="D13" s="103"/>
      <c r="E13" s="140"/>
      <c r="F13" s="104"/>
    </row>
    <row r="14" spans="1:6" ht="26.25" x14ac:dyDescent="0.25">
      <c r="A14" s="118"/>
      <c r="B14" s="125" t="s">
        <v>208</v>
      </c>
      <c r="C14" s="119" t="s">
        <v>35</v>
      </c>
      <c r="D14" s="116">
        <v>1</v>
      </c>
      <c r="E14" s="144"/>
      <c r="F14" s="117">
        <f>AVERAGE(D14*E14)</f>
        <v>0</v>
      </c>
    </row>
    <row r="15" spans="1:6" x14ac:dyDescent="0.25">
      <c r="A15" s="120"/>
      <c r="B15" s="27"/>
      <c r="C15" s="121"/>
      <c r="D15" s="106"/>
      <c r="E15" s="141"/>
      <c r="F15" s="107"/>
    </row>
    <row r="16" spans="1:6" ht="25.5" x14ac:dyDescent="0.25">
      <c r="A16" s="22">
        <v>6</v>
      </c>
      <c r="B16" s="76" t="s">
        <v>209</v>
      </c>
      <c r="C16" s="122" t="s">
        <v>35</v>
      </c>
      <c r="D16" s="103">
        <v>1</v>
      </c>
      <c r="E16" s="140"/>
      <c r="F16" s="104">
        <f>AVERAGE(D16*E16)</f>
        <v>0</v>
      </c>
    </row>
    <row r="17" spans="1:6" x14ac:dyDescent="0.25">
      <c r="A17" s="123"/>
      <c r="B17" s="77"/>
      <c r="C17" s="121"/>
      <c r="D17" s="106"/>
      <c r="E17" s="141"/>
      <c r="F17" s="107"/>
    </row>
    <row r="18" spans="1:6" x14ac:dyDescent="0.25">
      <c r="F18" s="124">
        <f>SUM(F4:F17)</f>
        <v>600</v>
      </c>
    </row>
  </sheetData>
  <sheetProtection algorithmName="SHA-512" hashValue="FEEwMnAOGHgAWSdItLn519CuBi9q6kT4Er1wieXMMuuhkNH4tdwu6a8E/4s3YE5tBsib+L6eZApqs1f1LTGEew==" saltValue="xfvkvzgzznVUjjSbS5v6JA==" spinCount="100000" sheet="1" objects="1" scenarios="1"/>
  <pageMargins left="0.7" right="0.7" top="0.75" bottom="0.75" header="0.3" footer="0.3"/>
  <pageSetup paperSize="9" orientation="portrait" r:id="rId1"/>
  <headerFooter>
    <oddHeader>&amp;L&amp;"Arial Black,Običajno"&amp;16&amp;K04+038region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6E576-E66A-457A-A329-AFC5E1B19DD6}">
  <dimension ref="A1:F112"/>
  <sheetViews>
    <sheetView view="pageLayout" topLeftCell="A10" zoomScaleNormal="100" workbookViewId="0">
      <selection activeCell="E6" sqref="E6"/>
    </sheetView>
  </sheetViews>
  <sheetFormatPr defaultRowHeight="15" x14ac:dyDescent="0.25"/>
  <cols>
    <col min="1" max="1" width="5" customWidth="1"/>
    <col min="2" max="2" width="35.42578125" customWidth="1"/>
    <col min="3" max="3" width="5.140625" customWidth="1"/>
    <col min="4" max="4" width="11.85546875" customWidth="1"/>
    <col min="5" max="5" width="12" style="155" customWidth="1"/>
    <col min="6" max="6" width="11.5703125" customWidth="1"/>
  </cols>
  <sheetData>
    <row r="1" spans="1:6" x14ac:dyDescent="0.25">
      <c r="A1" s="17" t="s">
        <v>34</v>
      </c>
      <c r="B1" s="17"/>
      <c r="C1" s="15"/>
      <c r="D1" s="19"/>
      <c r="E1" s="147"/>
      <c r="F1" s="16"/>
    </row>
    <row r="2" spans="1:6" x14ac:dyDescent="0.25">
      <c r="A2" s="17"/>
      <c r="B2" s="17"/>
      <c r="C2" s="15"/>
      <c r="D2" s="19"/>
      <c r="E2" s="147"/>
      <c r="F2" s="16"/>
    </row>
    <row r="3" spans="1:6" x14ac:dyDescent="0.25">
      <c r="A3" s="17" t="s">
        <v>15</v>
      </c>
      <c r="B3" s="17"/>
      <c r="C3" s="15"/>
      <c r="D3" s="19"/>
      <c r="E3" s="147"/>
      <c r="F3" s="16"/>
    </row>
    <row r="4" spans="1:6" x14ac:dyDescent="0.25">
      <c r="A4" s="15"/>
      <c r="B4" s="15"/>
      <c r="C4" s="15"/>
      <c r="D4" s="19"/>
      <c r="E4" s="147"/>
      <c r="F4" s="16"/>
    </row>
    <row r="5" spans="1:6" ht="127.5" x14ac:dyDescent="0.25">
      <c r="A5" s="22">
        <v>1</v>
      </c>
      <c r="B5" s="23" t="s">
        <v>151</v>
      </c>
      <c r="C5" s="23"/>
      <c r="D5" s="24"/>
      <c r="E5" s="148"/>
      <c r="F5" s="25"/>
    </row>
    <row r="6" spans="1:6" x14ac:dyDescent="0.25">
      <c r="A6" s="26"/>
      <c r="B6" s="27"/>
      <c r="C6" s="27" t="s">
        <v>35</v>
      </c>
      <c r="D6" s="28">
        <v>1</v>
      </c>
      <c r="E6" s="149"/>
      <c r="F6" s="29">
        <f>AVERAGE(D6*E6)</f>
        <v>0</v>
      </c>
    </row>
    <row r="7" spans="1:6" ht="127.5" x14ac:dyDescent="0.25">
      <c r="A7" s="15"/>
      <c r="B7" s="30" t="s">
        <v>36</v>
      </c>
      <c r="C7" s="15"/>
      <c r="D7" s="19"/>
      <c r="E7" s="147"/>
      <c r="F7" s="16"/>
    </row>
    <row r="8" spans="1:6" ht="76.5" x14ac:dyDescent="0.25">
      <c r="A8" s="22">
        <v>2</v>
      </c>
      <c r="B8" s="23" t="s">
        <v>152</v>
      </c>
      <c r="C8" s="23"/>
      <c r="D8" s="24"/>
      <c r="E8" s="148"/>
      <c r="F8" s="25"/>
    </row>
    <row r="9" spans="1:6" x14ac:dyDescent="0.25">
      <c r="A9" s="26"/>
      <c r="B9" s="27"/>
      <c r="C9" s="27" t="s">
        <v>37</v>
      </c>
      <c r="D9" s="28">
        <v>55</v>
      </c>
      <c r="E9" s="149"/>
      <c r="F9" s="29">
        <f>AVERAGE(D9*E9)</f>
        <v>0</v>
      </c>
    </row>
    <row r="10" spans="1:6" ht="51" x14ac:dyDescent="0.25">
      <c r="A10" s="22">
        <v>3</v>
      </c>
      <c r="B10" s="23" t="s">
        <v>41</v>
      </c>
      <c r="C10" s="23"/>
      <c r="D10" s="24"/>
      <c r="E10" s="148"/>
      <c r="F10" s="25"/>
    </row>
    <row r="11" spans="1:6" x14ac:dyDescent="0.25">
      <c r="A11" s="31"/>
      <c r="B11" s="18" t="s">
        <v>39</v>
      </c>
      <c r="C11" s="18" t="s">
        <v>40</v>
      </c>
      <c r="D11" s="20">
        <v>5</v>
      </c>
      <c r="E11" s="150"/>
      <c r="F11" s="32">
        <f>AVERAGE(D11*E11)</f>
        <v>0</v>
      </c>
    </row>
    <row r="12" spans="1:6" x14ac:dyDescent="0.25">
      <c r="A12" s="26"/>
      <c r="B12" s="27" t="s">
        <v>38</v>
      </c>
      <c r="C12" s="27" t="s">
        <v>40</v>
      </c>
      <c r="D12" s="28">
        <v>2</v>
      </c>
      <c r="E12" s="149"/>
      <c r="F12" s="29">
        <f>AVERAGE(D12*E12)</f>
        <v>0</v>
      </c>
    </row>
    <row r="13" spans="1:6" ht="51" x14ac:dyDescent="0.25">
      <c r="A13" s="22">
        <v>4</v>
      </c>
      <c r="B13" s="23" t="s">
        <v>42</v>
      </c>
      <c r="C13" s="23"/>
      <c r="D13" s="24"/>
      <c r="E13" s="148"/>
      <c r="F13" s="25"/>
    </row>
    <row r="14" spans="1:6" x14ac:dyDescent="0.25">
      <c r="A14" s="26"/>
      <c r="B14" s="27"/>
      <c r="C14" s="27" t="s">
        <v>35</v>
      </c>
      <c r="D14" s="28">
        <v>1</v>
      </c>
      <c r="E14" s="149"/>
      <c r="F14" s="29">
        <f>AVERAGE(D14*E14)</f>
        <v>0</v>
      </c>
    </row>
    <row r="15" spans="1:6" ht="63.75" x14ac:dyDescent="0.25">
      <c r="A15" s="22">
        <v>5</v>
      </c>
      <c r="B15" s="23" t="s">
        <v>58</v>
      </c>
      <c r="C15" s="23"/>
      <c r="D15" s="24"/>
      <c r="E15" s="148"/>
      <c r="F15" s="25"/>
    </row>
    <row r="16" spans="1:6" x14ac:dyDescent="0.25">
      <c r="A16" s="26"/>
      <c r="B16" s="27"/>
      <c r="C16" s="27" t="s">
        <v>43</v>
      </c>
      <c r="D16" s="28">
        <v>0.75</v>
      </c>
      <c r="E16" s="149"/>
      <c r="F16" s="29">
        <f>AVERAGE(D16*E16)</f>
        <v>0</v>
      </c>
    </row>
    <row r="17" spans="1:6" ht="63.75" x14ac:dyDescent="0.25">
      <c r="A17" s="22">
        <v>6</v>
      </c>
      <c r="B17" s="23" t="s">
        <v>153</v>
      </c>
      <c r="C17" s="23"/>
      <c r="D17" s="24"/>
      <c r="E17" s="148"/>
      <c r="F17" s="25"/>
    </row>
    <row r="18" spans="1:6" x14ac:dyDescent="0.25">
      <c r="A18" s="26"/>
      <c r="B18" s="27"/>
      <c r="C18" s="27" t="s">
        <v>37</v>
      </c>
      <c r="D18" s="28">
        <v>5</v>
      </c>
      <c r="E18" s="149"/>
      <c r="F18" s="29">
        <f>AVERAGE(D18*E18)</f>
        <v>0</v>
      </c>
    </row>
    <row r="19" spans="1:6" ht="127.5" x14ac:dyDescent="0.25">
      <c r="A19" s="36">
        <v>7</v>
      </c>
      <c r="B19" s="37" t="s">
        <v>197</v>
      </c>
      <c r="C19" s="46"/>
      <c r="D19" s="47"/>
      <c r="E19" s="151"/>
      <c r="F19" s="48"/>
    </row>
    <row r="20" spans="1:6" ht="25.5" x14ac:dyDescent="0.25">
      <c r="A20" s="49"/>
      <c r="B20" s="50" t="s">
        <v>72</v>
      </c>
      <c r="C20" s="51" t="s">
        <v>43</v>
      </c>
      <c r="D20" s="52">
        <v>0.35</v>
      </c>
      <c r="E20" s="152"/>
      <c r="F20" s="53">
        <f>AVERAGE(D20*E20)</f>
        <v>0</v>
      </c>
    </row>
    <row r="21" spans="1:6" ht="25.5" x14ac:dyDescent="0.25">
      <c r="A21" s="49"/>
      <c r="B21" s="50" t="s">
        <v>154</v>
      </c>
      <c r="C21" s="51" t="s">
        <v>35</v>
      </c>
      <c r="D21" s="52">
        <v>2</v>
      </c>
      <c r="E21" s="152"/>
      <c r="F21" s="53">
        <f>AVERAGE(D21*E21)</f>
        <v>0</v>
      </c>
    </row>
    <row r="22" spans="1:6" ht="63.75" x14ac:dyDescent="0.25">
      <c r="A22" s="49"/>
      <c r="B22" s="50" t="s">
        <v>198</v>
      </c>
      <c r="C22" s="51" t="s">
        <v>43</v>
      </c>
      <c r="D22" s="52">
        <v>1</v>
      </c>
      <c r="E22" s="152"/>
      <c r="F22" s="53">
        <f>AVERAGE(D22*E22)</f>
        <v>0</v>
      </c>
    </row>
    <row r="23" spans="1:6" ht="25.5" x14ac:dyDescent="0.25">
      <c r="A23" s="49"/>
      <c r="B23" s="50" t="s">
        <v>155</v>
      </c>
      <c r="C23" s="51" t="s">
        <v>43</v>
      </c>
      <c r="D23" s="52">
        <v>0.5</v>
      </c>
      <c r="E23" s="152"/>
      <c r="F23" s="53">
        <f>AVERAGE(D23*E23)</f>
        <v>0</v>
      </c>
    </row>
    <row r="24" spans="1:6" ht="76.5" x14ac:dyDescent="0.25">
      <c r="A24" s="36">
        <v>8</v>
      </c>
      <c r="B24" s="37" t="s">
        <v>105</v>
      </c>
      <c r="C24" s="46"/>
      <c r="D24" s="47"/>
      <c r="E24" s="151"/>
      <c r="F24" s="48"/>
    </row>
    <row r="25" spans="1:6" ht="25.5" x14ac:dyDescent="0.25">
      <c r="A25" s="49"/>
      <c r="B25" s="50" t="s">
        <v>106</v>
      </c>
      <c r="C25" s="51" t="s">
        <v>35</v>
      </c>
      <c r="D25" s="52">
        <v>1</v>
      </c>
      <c r="E25" s="152"/>
      <c r="F25" s="53">
        <f>AVERAGE(D25*E25)</f>
        <v>0</v>
      </c>
    </row>
    <row r="26" spans="1:6" x14ac:dyDescent="0.25">
      <c r="A26" s="49"/>
      <c r="B26" s="50" t="s">
        <v>107</v>
      </c>
      <c r="C26" s="51" t="s">
        <v>35</v>
      </c>
      <c r="D26" s="52">
        <v>1</v>
      </c>
      <c r="E26" s="152"/>
      <c r="F26" s="53">
        <f>AVERAGE(D26*E26)</f>
        <v>0</v>
      </c>
    </row>
    <row r="27" spans="1:6" ht="25.5" x14ac:dyDescent="0.25">
      <c r="A27" s="56">
        <v>9</v>
      </c>
      <c r="B27" s="37" t="s">
        <v>54</v>
      </c>
      <c r="C27" s="46"/>
      <c r="D27" s="47"/>
      <c r="E27" s="151"/>
      <c r="F27" s="48"/>
    </row>
    <row r="28" spans="1:6" x14ac:dyDescent="0.25">
      <c r="A28" s="57"/>
      <c r="B28" s="55" t="s">
        <v>56</v>
      </c>
      <c r="C28" s="58" t="s">
        <v>55</v>
      </c>
      <c r="D28" s="43">
        <v>14</v>
      </c>
      <c r="E28" s="153"/>
      <c r="F28" s="44">
        <f>AVERAGE(D28*E28)</f>
        <v>0</v>
      </c>
    </row>
    <row r="29" spans="1:6" x14ac:dyDescent="0.25">
      <c r="A29" s="15"/>
      <c r="B29" s="15"/>
      <c r="C29" s="15"/>
      <c r="D29" s="19"/>
      <c r="E29" s="147"/>
      <c r="F29" s="59">
        <f>SUM(F6:F28)</f>
        <v>0</v>
      </c>
    </row>
    <row r="30" spans="1:6" x14ac:dyDescent="0.25">
      <c r="A30" s="15"/>
      <c r="B30" s="15"/>
      <c r="C30" s="15"/>
      <c r="D30" s="19"/>
      <c r="E30" s="147"/>
      <c r="F30" s="16"/>
    </row>
    <row r="31" spans="1:6" x14ac:dyDescent="0.25">
      <c r="A31" s="15"/>
      <c r="B31" s="15"/>
      <c r="C31" s="15"/>
      <c r="D31" s="19"/>
      <c r="E31" s="147"/>
      <c r="F31" s="16"/>
    </row>
    <row r="32" spans="1:6" x14ac:dyDescent="0.25">
      <c r="A32" s="15"/>
      <c r="B32" s="15"/>
      <c r="C32" s="15"/>
      <c r="D32" s="19"/>
      <c r="E32" s="147"/>
      <c r="F32" s="16"/>
    </row>
    <row r="33" spans="1:6" x14ac:dyDescent="0.25">
      <c r="A33" s="15"/>
      <c r="B33" s="15"/>
      <c r="C33" s="15"/>
      <c r="D33" s="19"/>
      <c r="E33" s="147"/>
      <c r="F33" s="16"/>
    </row>
    <row r="34" spans="1:6" x14ac:dyDescent="0.25">
      <c r="A34" s="15"/>
      <c r="B34" s="15"/>
      <c r="C34" s="15"/>
      <c r="D34" s="19"/>
      <c r="E34" s="147"/>
      <c r="F34" s="16"/>
    </row>
    <row r="35" spans="1:6" x14ac:dyDescent="0.25">
      <c r="A35" s="15"/>
      <c r="B35" s="15"/>
      <c r="C35" s="15"/>
      <c r="D35" s="19"/>
      <c r="E35" s="147"/>
      <c r="F35" s="16"/>
    </row>
    <row r="36" spans="1:6" x14ac:dyDescent="0.25">
      <c r="A36" s="15"/>
      <c r="B36" s="15"/>
      <c r="C36" s="15"/>
      <c r="D36" s="19"/>
      <c r="E36" s="147"/>
      <c r="F36" s="16"/>
    </row>
    <row r="37" spans="1:6" x14ac:dyDescent="0.25">
      <c r="A37" s="15"/>
      <c r="B37" s="15"/>
      <c r="C37" s="15"/>
      <c r="D37" s="19"/>
      <c r="E37" s="147"/>
      <c r="F37" s="16"/>
    </row>
    <row r="38" spans="1:6" x14ac:dyDescent="0.25">
      <c r="A38" s="15"/>
      <c r="B38" s="15"/>
      <c r="C38" s="15"/>
      <c r="D38" s="19"/>
      <c r="E38" s="147"/>
      <c r="F38" s="16"/>
    </row>
    <row r="39" spans="1:6" x14ac:dyDescent="0.25">
      <c r="A39" s="15"/>
      <c r="B39" s="15"/>
      <c r="C39" s="15"/>
      <c r="D39" s="19"/>
      <c r="E39" s="147"/>
      <c r="F39" s="16"/>
    </row>
    <row r="40" spans="1:6" x14ac:dyDescent="0.25">
      <c r="A40" s="15"/>
      <c r="B40" s="15"/>
      <c r="C40" s="15"/>
      <c r="D40" s="19"/>
      <c r="E40" s="147"/>
      <c r="F40" s="16"/>
    </row>
    <row r="41" spans="1:6" x14ac:dyDescent="0.25">
      <c r="A41" s="15"/>
      <c r="B41" s="15"/>
      <c r="C41" s="15"/>
      <c r="D41" s="19"/>
      <c r="E41" s="147"/>
      <c r="F41" s="16"/>
    </row>
    <row r="42" spans="1:6" x14ac:dyDescent="0.25">
      <c r="A42" s="15"/>
      <c r="B42" s="15"/>
      <c r="C42" s="15"/>
      <c r="D42" s="19"/>
      <c r="E42" s="147"/>
      <c r="F42" s="16"/>
    </row>
    <row r="43" spans="1:6" x14ac:dyDescent="0.25">
      <c r="A43" s="15"/>
      <c r="B43" s="15"/>
      <c r="C43" s="15"/>
      <c r="D43" s="19"/>
      <c r="E43" s="147"/>
      <c r="F43" s="16"/>
    </row>
    <row r="44" spans="1:6" x14ac:dyDescent="0.25">
      <c r="A44" s="15"/>
      <c r="B44" s="15"/>
      <c r="C44" s="15"/>
      <c r="D44" s="19"/>
      <c r="E44" s="147"/>
      <c r="F44" s="16"/>
    </row>
    <row r="45" spans="1:6" x14ac:dyDescent="0.25">
      <c r="A45" s="15"/>
      <c r="B45" s="15"/>
      <c r="C45" s="15"/>
      <c r="D45" s="19"/>
      <c r="E45" s="147"/>
      <c r="F45" s="16"/>
    </row>
    <row r="46" spans="1:6" x14ac:dyDescent="0.25">
      <c r="A46" s="15"/>
      <c r="B46" s="15"/>
      <c r="C46" s="15"/>
      <c r="D46" s="19"/>
      <c r="E46" s="147"/>
      <c r="F46" s="16"/>
    </row>
    <row r="47" spans="1:6" x14ac:dyDescent="0.25">
      <c r="A47" s="15"/>
      <c r="B47" s="15"/>
      <c r="C47" s="15"/>
      <c r="D47" s="19"/>
      <c r="E47" s="147"/>
      <c r="F47" s="16"/>
    </row>
    <row r="48" spans="1:6" x14ac:dyDescent="0.25">
      <c r="A48" s="15"/>
      <c r="B48" s="15"/>
      <c r="C48" s="15"/>
      <c r="D48" s="19"/>
      <c r="E48" s="147"/>
      <c r="F48" s="16"/>
    </row>
    <row r="49" spans="1:6" x14ac:dyDescent="0.25">
      <c r="A49" s="15"/>
      <c r="B49" s="15"/>
      <c r="C49" s="15"/>
      <c r="D49" s="19"/>
      <c r="E49" s="147"/>
      <c r="F49" s="16"/>
    </row>
    <row r="50" spans="1:6" x14ac:dyDescent="0.25">
      <c r="A50" s="15"/>
      <c r="B50" s="15"/>
      <c r="C50" s="15"/>
      <c r="D50" s="19"/>
      <c r="E50" s="147"/>
      <c r="F50" s="16"/>
    </row>
    <row r="51" spans="1:6" x14ac:dyDescent="0.25">
      <c r="A51" s="15"/>
      <c r="B51" s="15"/>
      <c r="C51" s="15"/>
      <c r="D51" s="19"/>
      <c r="E51" s="147"/>
      <c r="F51" s="16"/>
    </row>
    <row r="52" spans="1:6" x14ac:dyDescent="0.25">
      <c r="A52" s="15"/>
      <c r="B52" s="15"/>
      <c r="C52" s="15"/>
      <c r="D52" s="19"/>
      <c r="E52" s="147"/>
      <c r="F52" s="16"/>
    </row>
    <row r="53" spans="1:6" x14ac:dyDescent="0.25">
      <c r="A53" s="15"/>
      <c r="B53" s="15"/>
      <c r="C53" s="15"/>
      <c r="D53" s="19"/>
      <c r="E53" s="147"/>
      <c r="F53" s="16"/>
    </row>
    <row r="54" spans="1:6" x14ac:dyDescent="0.25">
      <c r="A54" s="15"/>
      <c r="B54" s="15"/>
      <c r="C54" s="15"/>
      <c r="D54" s="19"/>
      <c r="E54" s="147"/>
      <c r="F54" s="16"/>
    </row>
    <row r="55" spans="1:6" x14ac:dyDescent="0.25">
      <c r="A55" s="15"/>
      <c r="B55" s="15"/>
      <c r="C55" s="15"/>
      <c r="D55" s="19"/>
      <c r="E55" s="147"/>
      <c r="F55" s="16"/>
    </row>
    <row r="56" spans="1:6" x14ac:dyDescent="0.25">
      <c r="A56" s="15"/>
      <c r="B56" s="15"/>
      <c r="C56" s="15"/>
      <c r="D56" s="19"/>
      <c r="E56" s="147"/>
      <c r="F56" s="16"/>
    </row>
    <row r="57" spans="1:6" x14ac:dyDescent="0.25">
      <c r="A57" s="15"/>
      <c r="B57" s="15"/>
      <c r="C57" s="15"/>
      <c r="D57" s="19"/>
      <c r="E57" s="147"/>
      <c r="F57" s="16"/>
    </row>
    <row r="58" spans="1:6" x14ac:dyDescent="0.25">
      <c r="A58" s="15"/>
      <c r="B58" s="15"/>
      <c r="C58" s="15"/>
      <c r="D58" s="19"/>
      <c r="E58" s="147"/>
      <c r="F58" s="16"/>
    </row>
    <row r="59" spans="1:6" x14ac:dyDescent="0.25">
      <c r="A59" s="15"/>
      <c r="B59" s="15"/>
      <c r="C59" s="15"/>
      <c r="D59" s="19"/>
      <c r="E59" s="147"/>
      <c r="F59" s="16"/>
    </row>
    <row r="60" spans="1:6" x14ac:dyDescent="0.25">
      <c r="A60" s="15"/>
      <c r="B60" s="15"/>
      <c r="C60" s="15"/>
      <c r="D60" s="19"/>
      <c r="E60" s="147"/>
      <c r="F60" s="16"/>
    </row>
    <row r="61" spans="1:6" x14ac:dyDescent="0.25">
      <c r="A61" s="15"/>
      <c r="B61" s="15"/>
      <c r="C61" s="15"/>
      <c r="D61" s="19"/>
      <c r="E61" s="147"/>
      <c r="F61" s="16"/>
    </row>
    <row r="62" spans="1:6" x14ac:dyDescent="0.25">
      <c r="A62" s="15"/>
      <c r="B62" s="15"/>
      <c r="C62" s="15"/>
      <c r="D62" s="19"/>
      <c r="E62" s="147"/>
      <c r="F62" s="16"/>
    </row>
    <row r="63" spans="1:6" x14ac:dyDescent="0.25">
      <c r="A63" s="15"/>
      <c r="B63" s="15"/>
      <c r="C63" s="15"/>
      <c r="D63" s="19"/>
      <c r="E63" s="147"/>
      <c r="F63" s="16"/>
    </row>
    <row r="64" spans="1:6" x14ac:dyDescent="0.25">
      <c r="A64" s="15"/>
      <c r="B64" s="15"/>
      <c r="C64" s="15"/>
      <c r="D64" s="19"/>
      <c r="E64" s="147"/>
      <c r="F64" s="16"/>
    </row>
    <row r="65" spans="1:6" x14ac:dyDescent="0.25">
      <c r="A65" s="15"/>
      <c r="B65" s="15"/>
      <c r="C65" s="15"/>
      <c r="D65" s="19"/>
      <c r="E65" s="147"/>
      <c r="F65" s="16"/>
    </row>
    <row r="66" spans="1:6" x14ac:dyDescent="0.25">
      <c r="A66" s="15"/>
      <c r="B66" s="15"/>
      <c r="C66" s="15"/>
      <c r="D66" s="19"/>
      <c r="E66" s="147"/>
      <c r="F66" s="16"/>
    </row>
    <row r="67" spans="1:6" x14ac:dyDescent="0.25">
      <c r="A67" s="15"/>
      <c r="B67" s="15"/>
      <c r="C67" s="15"/>
      <c r="D67" s="19"/>
      <c r="E67" s="147"/>
      <c r="F67" s="16"/>
    </row>
    <row r="68" spans="1:6" x14ac:dyDescent="0.25">
      <c r="A68" s="15"/>
      <c r="B68" s="15"/>
      <c r="C68" s="15"/>
      <c r="D68" s="19"/>
      <c r="E68" s="147"/>
      <c r="F68" s="16"/>
    </row>
    <row r="69" spans="1:6" x14ac:dyDescent="0.25">
      <c r="A69" s="15"/>
      <c r="B69" s="15"/>
      <c r="C69" s="15"/>
      <c r="D69" s="19"/>
      <c r="E69" s="147"/>
      <c r="F69" s="16"/>
    </row>
    <row r="70" spans="1:6" x14ac:dyDescent="0.25">
      <c r="A70" s="15"/>
      <c r="B70" s="15"/>
      <c r="C70" s="15"/>
      <c r="D70" s="19"/>
      <c r="E70" s="147"/>
      <c r="F70" s="16"/>
    </row>
    <row r="71" spans="1:6" x14ac:dyDescent="0.25">
      <c r="A71" s="15"/>
      <c r="B71" s="15"/>
      <c r="C71" s="15"/>
      <c r="D71" s="19"/>
      <c r="E71" s="147"/>
      <c r="F71" s="16"/>
    </row>
    <row r="72" spans="1:6" x14ac:dyDescent="0.25">
      <c r="A72" s="15"/>
      <c r="B72" s="15"/>
      <c r="C72" s="15"/>
      <c r="D72" s="19"/>
      <c r="E72" s="147"/>
      <c r="F72" s="16"/>
    </row>
    <row r="73" spans="1:6" x14ac:dyDescent="0.25">
      <c r="A73" s="15"/>
      <c r="B73" s="15"/>
      <c r="C73" s="15"/>
      <c r="D73" s="19"/>
      <c r="E73" s="147"/>
      <c r="F73" s="16"/>
    </row>
    <row r="74" spans="1:6" x14ac:dyDescent="0.25">
      <c r="A74" s="15"/>
      <c r="B74" s="15"/>
      <c r="C74" s="15"/>
      <c r="D74" s="19"/>
      <c r="E74" s="147"/>
      <c r="F74" s="16"/>
    </row>
    <row r="75" spans="1:6" x14ac:dyDescent="0.25">
      <c r="A75" s="15"/>
      <c r="B75" s="15"/>
      <c r="C75" s="15"/>
      <c r="D75" s="19"/>
      <c r="E75" s="147"/>
      <c r="F75" s="16"/>
    </row>
    <row r="76" spans="1:6" x14ac:dyDescent="0.25">
      <c r="A76" s="15"/>
      <c r="B76" s="15"/>
      <c r="C76" s="15"/>
      <c r="D76" s="19"/>
      <c r="E76" s="147"/>
      <c r="F76" s="16"/>
    </row>
    <row r="77" spans="1:6" x14ac:dyDescent="0.25">
      <c r="A77" s="15"/>
      <c r="B77" s="15"/>
      <c r="C77" s="15"/>
      <c r="D77" s="19"/>
      <c r="E77" s="147"/>
      <c r="F77" s="16"/>
    </row>
    <row r="78" spans="1:6" x14ac:dyDescent="0.25">
      <c r="A78" s="15"/>
      <c r="B78" s="15"/>
      <c r="C78" s="15"/>
      <c r="D78" s="19"/>
      <c r="E78" s="147"/>
      <c r="F78" s="16"/>
    </row>
    <row r="79" spans="1:6" x14ac:dyDescent="0.25">
      <c r="A79" s="15"/>
      <c r="B79" s="15"/>
      <c r="C79" s="15"/>
      <c r="D79" s="19"/>
      <c r="E79" s="147"/>
      <c r="F79" s="16"/>
    </row>
    <row r="80" spans="1:6" x14ac:dyDescent="0.25">
      <c r="A80" s="15"/>
      <c r="B80" s="15"/>
      <c r="C80" s="15"/>
      <c r="D80" s="19"/>
      <c r="E80" s="147"/>
      <c r="F80" s="16"/>
    </row>
    <row r="81" spans="1:6" x14ac:dyDescent="0.25">
      <c r="A81" s="15"/>
      <c r="B81" s="15"/>
      <c r="C81" s="15"/>
      <c r="D81" s="19"/>
      <c r="E81" s="147"/>
      <c r="F81" s="16"/>
    </row>
    <row r="82" spans="1:6" x14ac:dyDescent="0.25">
      <c r="A82" s="15"/>
      <c r="B82" s="15"/>
      <c r="C82" s="15"/>
      <c r="D82" s="19"/>
      <c r="E82" s="147"/>
      <c r="F82" s="16"/>
    </row>
    <row r="83" spans="1:6" x14ac:dyDescent="0.25">
      <c r="A83" s="15"/>
      <c r="B83" s="15"/>
      <c r="C83" s="15"/>
      <c r="D83" s="19"/>
      <c r="E83" s="147"/>
      <c r="F83" s="16"/>
    </row>
    <row r="84" spans="1:6" x14ac:dyDescent="0.25">
      <c r="A84" s="15"/>
      <c r="B84" s="15"/>
      <c r="C84" s="15"/>
      <c r="D84" s="19"/>
      <c r="E84" s="147"/>
      <c r="F84" s="16"/>
    </row>
    <row r="85" spans="1:6" x14ac:dyDescent="0.25">
      <c r="A85" s="15"/>
      <c r="B85" s="15"/>
      <c r="C85" s="15"/>
      <c r="D85" s="19"/>
      <c r="E85" s="147"/>
      <c r="F85" s="16"/>
    </row>
    <row r="86" spans="1:6" x14ac:dyDescent="0.25">
      <c r="A86" s="15"/>
      <c r="B86" s="15"/>
      <c r="C86" s="15"/>
      <c r="D86" s="19"/>
      <c r="E86" s="147"/>
      <c r="F86" s="16"/>
    </row>
    <row r="87" spans="1:6" x14ac:dyDescent="0.25">
      <c r="A87" s="15"/>
      <c r="B87" s="15"/>
      <c r="C87" s="15"/>
      <c r="D87" s="19"/>
      <c r="E87" s="147"/>
      <c r="F87" s="16"/>
    </row>
    <row r="88" spans="1:6" x14ac:dyDescent="0.25">
      <c r="A88" s="15"/>
      <c r="B88" s="15"/>
      <c r="C88" s="15"/>
      <c r="D88" s="19"/>
      <c r="E88" s="147"/>
      <c r="F88" s="16"/>
    </row>
    <row r="89" spans="1:6" x14ac:dyDescent="0.25">
      <c r="A89" s="15"/>
      <c r="B89" s="15"/>
      <c r="C89" s="15"/>
      <c r="D89" s="19"/>
      <c r="E89" s="147"/>
      <c r="F89" s="16"/>
    </row>
    <row r="90" spans="1:6" x14ac:dyDescent="0.25">
      <c r="A90" s="15"/>
      <c r="B90" s="15"/>
      <c r="C90" s="15"/>
      <c r="D90" s="19"/>
      <c r="E90" s="147"/>
      <c r="F90" s="16"/>
    </row>
    <row r="91" spans="1:6" x14ac:dyDescent="0.25">
      <c r="A91" s="15"/>
      <c r="B91" s="15"/>
      <c r="C91" s="15"/>
      <c r="D91" s="19"/>
      <c r="E91" s="147"/>
      <c r="F91" s="16"/>
    </row>
    <row r="92" spans="1:6" x14ac:dyDescent="0.25">
      <c r="A92" s="15"/>
      <c r="B92" s="15"/>
      <c r="C92" s="15"/>
      <c r="D92" s="19"/>
      <c r="E92" s="147"/>
      <c r="F92" s="16"/>
    </row>
    <row r="93" spans="1:6" x14ac:dyDescent="0.25">
      <c r="A93" s="15"/>
      <c r="B93" s="15"/>
      <c r="C93" s="15"/>
      <c r="D93" s="19"/>
      <c r="E93" s="147"/>
      <c r="F93" s="16"/>
    </row>
    <row r="94" spans="1:6" x14ac:dyDescent="0.25">
      <c r="A94" s="15"/>
      <c r="B94" s="15"/>
      <c r="C94" s="15"/>
      <c r="D94" s="19"/>
      <c r="E94" s="147"/>
      <c r="F94" s="16"/>
    </row>
    <row r="95" spans="1:6" x14ac:dyDescent="0.25">
      <c r="A95" s="15"/>
      <c r="B95" s="15"/>
      <c r="C95" s="15"/>
      <c r="D95" s="19"/>
      <c r="E95" s="147"/>
      <c r="F95" s="16"/>
    </row>
    <row r="96" spans="1:6" x14ac:dyDescent="0.25">
      <c r="A96" s="15"/>
      <c r="B96" s="15"/>
      <c r="C96" s="15"/>
      <c r="D96" s="19"/>
      <c r="E96" s="147"/>
      <c r="F96" s="16"/>
    </row>
    <row r="97" spans="1:6" x14ac:dyDescent="0.25">
      <c r="A97" s="15"/>
      <c r="B97" s="15"/>
      <c r="C97" s="15"/>
      <c r="D97" s="19"/>
      <c r="E97" s="147"/>
      <c r="F97" s="16"/>
    </row>
    <row r="98" spans="1:6" x14ac:dyDescent="0.25">
      <c r="A98" s="15"/>
      <c r="B98" s="15"/>
      <c r="C98" s="15"/>
      <c r="D98" s="19"/>
      <c r="E98" s="147"/>
      <c r="F98" s="16"/>
    </row>
    <row r="99" spans="1:6" x14ac:dyDescent="0.25">
      <c r="A99" s="15"/>
      <c r="B99" s="15"/>
      <c r="C99" s="15"/>
      <c r="D99" s="19"/>
      <c r="E99" s="147"/>
      <c r="F99" s="16"/>
    </row>
    <row r="100" spans="1:6" x14ac:dyDescent="0.25">
      <c r="A100" s="15"/>
      <c r="B100" s="15"/>
      <c r="C100" s="15"/>
      <c r="D100" s="19"/>
      <c r="E100" s="147"/>
      <c r="F100" s="16"/>
    </row>
    <row r="101" spans="1:6" x14ac:dyDescent="0.25">
      <c r="A101" s="15"/>
      <c r="B101" s="15"/>
      <c r="C101" s="15"/>
      <c r="D101" s="19"/>
      <c r="E101" s="147"/>
      <c r="F101" s="16"/>
    </row>
    <row r="102" spans="1:6" x14ac:dyDescent="0.25">
      <c r="A102" s="15"/>
      <c r="B102" s="15"/>
      <c r="C102" s="15"/>
      <c r="D102" s="19"/>
      <c r="E102" s="147"/>
      <c r="F102" s="16"/>
    </row>
    <row r="103" spans="1:6" x14ac:dyDescent="0.25">
      <c r="A103" s="15"/>
      <c r="B103" s="15"/>
      <c r="C103" s="15"/>
      <c r="D103" s="19"/>
      <c r="E103" s="147"/>
      <c r="F103" s="16"/>
    </row>
    <row r="104" spans="1:6" x14ac:dyDescent="0.25">
      <c r="A104" s="15"/>
      <c r="B104" s="15"/>
      <c r="C104" s="15"/>
      <c r="D104" s="19"/>
      <c r="E104" s="147"/>
      <c r="F104" s="16"/>
    </row>
    <row r="105" spans="1:6" x14ac:dyDescent="0.25">
      <c r="A105" s="15"/>
      <c r="B105" s="15"/>
      <c r="C105" s="15"/>
      <c r="D105" s="19"/>
      <c r="E105" s="147"/>
      <c r="F105" s="16"/>
    </row>
    <row r="106" spans="1:6" x14ac:dyDescent="0.25">
      <c r="A106" s="15"/>
      <c r="B106" s="15"/>
      <c r="C106" s="15"/>
      <c r="D106" s="19"/>
      <c r="E106" s="147"/>
      <c r="F106" s="16"/>
    </row>
    <row r="107" spans="1:6" x14ac:dyDescent="0.25">
      <c r="A107" s="15"/>
      <c r="B107" s="15"/>
      <c r="C107" s="15"/>
      <c r="D107" s="19"/>
      <c r="E107" s="147"/>
      <c r="F107" s="16"/>
    </row>
    <row r="108" spans="1:6" x14ac:dyDescent="0.25">
      <c r="A108" s="15"/>
      <c r="B108" s="15"/>
      <c r="C108" s="15"/>
      <c r="D108" s="19"/>
      <c r="E108" s="147"/>
      <c r="F108" s="16"/>
    </row>
    <row r="109" spans="1:6" x14ac:dyDescent="0.25">
      <c r="A109" s="15"/>
      <c r="B109" s="15"/>
      <c r="C109" s="15"/>
      <c r="D109" s="19"/>
      <c r="E109" s="147"/>
      <c r="F109" s="16"/>
    </row>
    <row r="110" spans="1:6" x14ac:dyDescent="0.25">
      <c r="A110" s="15"/>
      <c r="B110" s="15"/>
      <c r="C110" s="15"/>
      <c r="D110" s="19"/>
      <c r="E110" s="147"/>
      <c r="F110" s="16"/>
    </row>
    <row r="111" spans="1:6" x14ac:dyDescent="0.25">
      <c r="A111" s="15"/>
      <c r="B111" s="15"/>
      <c r="C111" s="15"/>
      <c r="D111" s="16"/>
      <c r="E111" s="147"/>
      <c r="F111" s="16"/>
    </row>
    <row r="112" spans="1:6" x14ac:dyDescent="0.25">
      <c r="D112" s="16"/>
      <c r="E112" s="154"/>
      <c r="F112" s="21"/>
    </row>
  </sheetData>
  <sheetProtection algorithmName="SHA-512" hashValue="0jUCcpFmreR+SnG/hdCGhxjK/087hY98DAkowsTxHcch8mNslU7iTO+Cj1iiqbIbakQHIZQsbgNPzZjxQ3HXbA==" saltValue="hPSc74D8AHIFYlTmXT7Xww==" spinCount="100000" sheet="1" objects="1" scenarios="1"/>
  <pageMargins left="0.7" right="0.7" top="0.75" bottom="0.75" header="0.3" footer="0.3"/>
  <pageSetup paperSize="9" orientation="portrait" r:id="rId1"/>
  <headerFooter>
    <oddHeader>&amp;L&amp;"Arial Black,Običajno"&amp;16&amp;K04+039region</oddHeader>
  </headerFooter>
  <rowBreaks count="1" manualBreakCount="1">
    <brk id="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5709A-DB8B-4B01-BD7E-23E3280DD2CE}">
  <dimension ref="A1:F35"/>
  <sheetViews>
    <sheetView view="pageLayout" topLeftCell="A28" zoomScaleNormal="100" workbookViewId="0">
      <selection activeCell="D23" sqref="D23"/>
    </sheetView>
  </sheetViews>
  <sheetFormatPr defaultRowHeight="15" x14ac:dyDescent="0.25"/>
  <cols>
    <col min="1" max="1" width="5" customWidth="1"/>
    <col min="2" max="2" width="35.5703125" customWidth="1"/>
    <col min="3" max="3" width="5" customWidth="1"/>
    <col min="4" max="4" width="11.5703125" customWidth="1"/>
    <col min="5" max="5" width="11.5703125" style="156" customWidth="1"/>
    <col min="6" max="6" width="11.7109375" customWidth="1"/>
  </cols>
  <sheetData>
    <row r="1" spans="1:6" ht="15.75" x14ac:dyDescent="0.25">
      <c r="A1" s="3" t="s">
        <v>16</v>
      </c>
    </row>
    <row r="2" spans="1:6" ht="15.75" x14ac:dyDescent="0.25">
      <c r="A2" s="3"/>
    </row>
    <row r="3" spans="1:6" ht="204" x14ac:dyDescent="0.25">
      <c r="A3" s="3"/>
      <c r="B3" s="45" t="s">
        <v>210</v>
      </c>
    </row>
    <row r="4" spans="1:6" ht="25.5" x14ac:dyDescent="0.25">
      <c r="A4" s="22">
        <v>1</v>
      </c>
      <c r="B4" s="23" t="s">
        <v>156</v>
      </c>
      <c r="C4" s="23"/>
      <c r="D4" s="24"/>
      <c r="E4" s="157"/>
      <c r="F4" s="25"/>
    </row>
    <row r="5" spans="1:6" x14ac:dyDescent="0.25">
      <c r="A5" s="26"/>
      <c r="B5" s="27"/>
      <c r="C5" s="27" t="s">
        <v>43</v>
      </c>
      <c r="D5" s="28">
        <v>34</v>
      </c>
      <c r="E5" s="158"/>
      <c r="F5" s="29">
        <f>AVERAGE(D5*E5)</f>
        <v>0</v>
      </c>
    </row>
    <row r="6" spans="1:6" ht="38.25" x14ac:dyDescent="0.25">
      <c r="A6" s="22">
        <v>2</v>
      </c>
      <c r="B6" s="23" t="s">
        <v>45</v>
      </c>
      <c r="C6" s="23"/>
      <c r="D6" s="24"/>
      <c r="E6" s="157"/>
      <c r="F6" s="25"/>
    </row>
    <row r="7" spans="1:6" x14ac:dyDescent="0.25">
      <c r="A7" s="26"/>
      <c r="B7" s="27"/>
      <c r="C7" s="27" t="s">
        <v>43</v>
      </c>
      <c r="D7" s="28">
        <v>34</v>
      </c>
      <c r="E7" s="158"/>
      <c r="F7" s="29">
        <f>AVERAGE(D7*E7)</f>
        <v>0</v>
      </c>
    </row>
    <row r="8" spans="1:6" ht="60.75" customHeight="1" x14ac:dyDescent="0.25">
      <c r="A8" s="22">
        <v>3</v>
      </c>
      <c r="B8" s="23" t="s">
        <v>157</v>
      </c>
      <c r="C8" s="23"/>
      <c r="D8" s="24"/>
      <c r="E8" s="157"/>
      <c r="F8" s="25"/>
    </row>
    <row r="9" spans="1:6" x14ac:dyDescent="0.25">
      <c r="A9" s="26"/>
      <c r="B9" s="27"/>
      <c r="C9" s="27" t="s">
        <v>43</v>
      </c>
      <c r="D9" s="28">
        <v>14.5</v>
      </c>
      <c r="E9" s="158"/>
      <c r="F9" s="29">
        <f>AVERAGE(D9*E9)</f>
        <v>0</v>
      </c>
    </row>
    <row r="10" spans="1:6" ht="51" x14ac:dyDescent="0.25">
      <c r="A10" s="22">
        <v>4</v>
      </c>
      <c r="B10" s="23" t="s">
        <v>196</v>
      </c>
      <c r="C10" s="23"/>
      <c r="D10" s="24"/>
      <c r="E10" s="157"/>
      <c r="F10" s="25"/>
    </row>
    <row r="11" spans="1:6" x14ac:dyDescent="0.25">
      <c r="A11" s="26"/>
      <c r="B11" s="27"/>
      <c r="C11" s="27" t="s">
        <v>43</v>
      </c>
      <c r="D11" s="28">
        <v>21.5</v>
      </c>
      <c r="E11" s="158"/>
      <c r="F11" s="29">
        <f>AVERAGE(D11*E11)</f>
        <v>0</v>
      </c>
    </row>
    <row r="12" spans="1:6" ht="51" x14ac:dyDescent="0.25">
      <c r="A12" s="22">
        <v>5</v>
      </c>
      <c r="B12" s="23" t="s">
        <v>158</v>
      </c>
      <c r="C12" s="23"/>
      <c r="D12" s="24"/>
      <c r="E12" s="157"/>
      <c r="F12" s="25"/>
    </row>
    <row r="13" spans="1:6" x14ac:dyDescent="0.25">
      <c r="A13" s="26"/>
      <c r="B13" s="27"/>
      <c r="C13" s="27" t="s">
        <v>43</v>
      </c>
      <c r="D13" s="28">
        <v>2.1</v>
      </c>
      <c r="E13" s="158"/>
      <c r="F13" s="29">
        <f>AVERAGE(D13*E13)</f>
        <v>0</v>
      </c>
    </row>
    <row r="14" spans="1:6" ht="51" x14ac:dyDescent="0.25">
      <c r="A14" s="22">
        <v>6</v>
      </c>
      <c r="B14" s="23" t="s">
        <v>47</v>
      </c>
      <c r="C14" s="23"/>
      <c r="D14" s="24"/>
      <c r="E14" s="157"/>
      <c r="F14" s="25"/>
    </row>
    <row r="15" spans="1:6" x14ac:dyDescent="0.25">
      <c r="A15" s="26"/>
      <c r="B15" s="27"/>
      <c r="C15" s="27" t="s">
        <v>43</v>
      </c>
      <c r="D15" s="28">
        <v>48</v>
      </c>
      <c r="E15" s="158"/>
      <c r="F15" s="29">
        <f>AVERAGE(D15*E15)</f>
        <v>0</v>
      </c>
    </row>
    <row r="16" spans="1:6" ht="51" x14ac:dyDescent="0.25">
      <c r="A16" s="22">
        <v>7</v>
      </c>
      <c r="B16" s="23" t="s">
        <v>48</v>
      </c>
      <c r="C16" s="23"/>
      <c r="D16" s="24"/>
      <c r="E16" s="157"/>
      <c r="F16" s="25"/>
    </row>
    <row r="17" spans="1:6" x14ac:dyDescent="0.25">
      <c r="A17" s="26"/>
      <c r="B17" s="27"/>
      <c r="C17" s="27" t="s">
        <v>43</v>
      </c>
      <c r="D17" s="28">
        <v>2.5</v>
      </c>
      <c r="E17" s="158"/>
      <c r="F17" s="29">
        <f>AVERAGE(D17*E17)</f>
        <v>0</v>
      </c>
    </row>
    <row r="18" spans="1:6" ht="51" x14ac:dyDescent="0.25">
      <c r="A18" s="22">
        <v>8</v>
      </c>
      <c r="B18" s="23" t="s">
        <v>199</v>
      </c>
      <c r="C18" s="23"/>
      <c r="D18" s="24"/>
      <c r="E18" s="157"/>
      <c r="F18" s="25"/>
    </row>
    <row r="19" spans="1:6" x14ac:dyDescent="0.25">
      <c r="A19" s="26"/>
      <c r="B19" s="27"/>
      <c r="C19" s="27" t="s">
        <v>43</v>
      </c>
      <c r="D19" s="28">
        <v>2.8</v>
      </c>
      <c r="E19" s="158"/>
      <c r="F19" s="29">
        <f>AVERAGE(D19*E19)</f>
        <v>0</v>
      </c>
    </row>
    <row r="20" spans="1:6" ht="51" x14ac:dyDescent="0.25">
      <c r="A20" s="22">
        <v>9</v>
      </c>
      <c r="B20" s="23" t="s">
        <v>200</v>
      </c>
      <c r="C20" s="23"/>
      <c r="D20" s="24"/>
      <c r="E20" s="157"/>
      <c r="F20" s="25"/>
    </row>
    <row r="21" spans="1:6" x14ac:dyDescent="0.25">
      <c r="A21" s="26"/>
      <c r="B21" s="27"/>
      <c r="C21" s="27" t="s">
        <v>43</v>
      </c>
      <c r="D21" s="28">
        <v>2.8</v>
      </c>
      <c r="E21" s="158"/>
      <c r="F21" s="29">
        <f>AVERAGE(D21*E21)</f>
        <v>0</v>
      </c>
    </row>
    <row r="22" spans="1:6" ht="63.75" x14ac:dyDescent="0.25">
      <c r="A22" s="22">
        <v>10</v>
      </c>
      <c r="B22" s="23" t="s">
        <v>46</v>
      </c>
      <c r="C22" s="23"/>
      <c r="D22" s="24"/>
      <c r="E22" s="157"/>
      <c r="F22" s="25"/>
    </row>
    <row r="23" spans="1:6" x14ac:dyDescent="0.25">
      <c r="A23" s="26"/>
      <c r="B23" s="27"/>
      <c r="C23" s="27" t="s">
        <v>43</v>
      </c>
      <c r="D23" s="28">
        <v>42.5</v>
      </c>
      <c r="E23" s="158"/>
      <c r="F23" s="29">
        <f>AVERAGE(D23*E23)</f>
        <v>0</v>
      </c>
    </row>
    <row r="24" spans="1:6" ht="76.5" x14ac:dyDescent="0.25">
      <c r="A24" s="36">
        <v>11</v>
      </c>
      <c r="B24" s="37" t="s">
        <v>159</v>
      </c>
      <c r="C24" s="46"/>
      <c r="D24" s="47"/>
      <c r="E24" s="159"/>
      <c r="F24" s="48"/>
    </row>
    <row r="25" spans="1:6" x14ac:dyDescent="0.25">
      <c r="A25" s="49"/>
      <c r="B25" s="50"/>
      <c r="C25" s="51" t="s">
        <v>43</v>
      </c>
      <c r="D25" s="52">
        <v>0.9</v>
      </c>
      <c r="E25" s="160"/>
      <c r="F25" s="53">
        <f>AVERAGE(D25*E25)</f>
        <v>0</v>
      </c>
    </row>
    <row r="26" spans="1:6" ht="63.75" x14ac:dyDescent="0.25">
      <c r="A26" s="36">
        <v>12</v>
      </c>
      <c r="B26" s="37" t="s">
        <v>160</v>
      </c>
      <c r="C26" s="46"/>
      <c r="D26" s="47"/>
      <c r="E26" s="159"/>
      <c r="F26" s="48"/>
    </row>
    <row r="27" spans="1:6" x14ac:dyDescent="0.25">
      <c r="A27" s="54"/>
      <c r="B27" s="55"/>
      <c r="C27" s="42" t="s">
        <v>43</v>
      </c>
      <c r="D27" s="43">
        <v>2.8</v>
      </c>
      <c r="E27" s="161"/>
      <c r="F27" s="44">
        <f>AVERAGE(D27*E27)</f>
        <v>0</v>
      </c>
    </row>
    <row r="28" spans="1:6" ht="76.5" x14ac:dyDescent="0.25">
      <c r="A28" s="36">
        <v>13</v>
      </c>
      <c r="B28" s="37" t="s">
        <v>50</v>
      </c>
      <c r="C28" s="46"/>
      <c r="D28" s="47"/>
      <c r="E28" s="159"/>
      <c r="F28" s="48"/>
    </row>
    <row r="29" spans="1:6" x14ac:dyDescent="0.25">
      <c r="A29" s="49"/>
      <c r="B29" s="50" t="s">
        <v>51</v>
      </c>
      <c r="C29" s="51" t="s">
        <v>37</v>
      </c>
      <c r="D29" s="52">
        <v>220</v>
      </c>
      <c r="E29" s="160"/>
      <c r="F29" s="53">
        <f>AVERAGE(D29*E29)</f>
        <v>0</v>
      </c>
    </row>
    <row r="30" spans="1:6" ht="76.5" x14ac:dyDescent="0.25">
      <c r="A30" s="36">
        <v>14</v>
      </c>
      <c r="B30" s="23" t="s">
        <v>52</v>
      </c>
      <c r="C30" s="46"/>
      <c r="D30" s="47"/>
      <c r="E30" s="159"/>
      <c r="F30" s="48"/>
    </row>
    <row r="31" spans="1:6" x14ac:dyDescent="0.25">
      <c r="A31" s="49"/>
      <c r="B31" s="50" t="s">
        <v>53</v>
      </c>
      <c r="C31" s="51" t="s">
        <v>43</v>
      </c>
      <c r="D31" s="52">
        <v>56</v>
      </c>
      <c r="E31" s="160"/>
      <c r="F31" s="53">
        <f>AVERAGE(D31*E31)</f>
        <v>0</v>
      </c>
    </row>
    <row r="32" spans="1:6" ht="89.25" x14ac:dyDescent="0.25">
      <c r="A32" s="36">
        <v>15</v>
      </c>
      <c r="B32" s="37" t="s">
        <v>201</v>
      </c>
      <c r="C32" s="46" t="s">
        <v>43</v>
      </c>
      <c r="D32" s="47">
        <v>7</v>
      </c>
      <c r="E32" s="159"/>
      <c r="F32" s="48">
        <f>AVERAGE(D32*E32)</f>
        <v>0</v>
      </c>
    </row>
    <row r="33" spans="1:6" ht="51" x14ac:dyDescent="0.25">
      <c r="A33" s="36">
        <v>16</v>
      </c>
      <c r="B33" s="37" t="s">
        <v>49</v>
      </c>
      <c r="C33" s="46"/>
      <c r="D33" s="47"/>
      <c r="E33" s="159"/>
      <c r="F33" s="48"/>
    </row>
    <row r="34" spans="1:6" x14ac:dyDescent="0.25">
      <c r="A34" s="54"/>
      <c r="B34" s="55"/>
      <c r="C34" s="42" t="s">
        <v>43</v>
      </c>
      <c r="D34" s="43">
        <v>70</v>
      </c>
      <c r="E34" s="161"/>
      <c r="F34" s="44">
        <f>AVERAGE(D34*E34)</f>
        <v>0</v>
      </c>
    </row>
    <row r="35" spans="1:6" x14ac:dyDescent="0.25">
      <c r="F35" s="59">
        <f>SUM(F5:F34)</f>
        <v>0</v>
      </c>
    </row>
  </sheetData>
  <sheetProtection algorithmName="SHA-512" hashValue="Lj07o+NfAVT707qJApZhFBhN0CT3LIFES8vvdYEGVcAdG8Fe4miFIPupAOIU3PhLN3HHyLMXDlhd+Tzm94IECQ==" saltValue="e59SfAUeXAVmcjOm1z4W4g==" spinCount="100000" sheet="1" objects="1" scenarios="1"/>
  <pageMargins left="0.7" right="0.7" top="0.75" bottom="0.75" header="0.3" footer="0.3"/>
  <pageSetup paperSize="9" orientation="portrait" r:id="rId1"/>
  <headerFooter>
    <oddHeader>&amp;L&amp;"Arial Black,Običajno"&amp;16&amp;K04+039region</oddHeader>
  </headerFooter>
  <rowBreaks count="1" manualBreakCount="1">
    <brk id="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EFC9F-D080-43A8-8713-92B73C72FA36}">
  <dimension ref="A1:F25"/>
  <sheetViews>
    <sheetView view="pageLayout" topLeftCell="A16" zoomScaleNormal="100" workbookViewId="0">
      <selection activeCell="E15" sqref="E15"/>
    </sheetView>
  </sheetViews>
  <sheetFormatPr defaultRowHeight="15" x14ac:dyDescent="0.25"/>
  <cols>
    <col min="1" max="1" width="5" customWidth="1"/>
    <col min="2" max="2" width="35.42578125" customWidth="1"/>
    <col min="3" max="3" width="5.140625" customWidth="1"/>
    <col min="4" max="4" width="11.5703125" customWidth="1"/>
    <col min="5" max="5" width="11.5703125" style="156" customWidth="1"/>
    <col min="6" max="6" width="11.7109375" customWidth="1"/>
  </cols>
  <sheetData>
    <row r="1" spans="1:6" ht="18" x14ac:dyDescent="0.25">
      <c r="A1" s="2" t="s">
        <v>57</v>
      </c>
      <c r="B1" s="15"/>
      <c r="C1" s="15"/>
      <c r="D1" s="15"/>
      <c r="E1" s="165"/>
      <c r="F1" s="15"/>
    </row>
    <row r="2" spans="1:6" ht="15.75" x14ac:dyDescent="0.25">
      <c r="A2" s="3"/>
      <c r="B2" s="15"/>
      <c r="C2" s="15"/>
      <c r="D2" s="15"/>
      <c r="E2" s="165"/>
      <c r="F2" s="15"/>
    </row>
    <row r="3" spans="1:6" ht="63.75" x14ac:dyDescent="0.25">
      <c r="A3" s="36">
        <v>1</v>
      </c>
      <c r="B3" s="37" t="s">
        <v>59</v>
      </c>
      <c r="C3" s="46"/>
      <c r="D3" s="47"/>
      <c r="E3" s="159"/>
      <c r="F3" s="48"/>
    </row>
    <row r="4" spans="1:6" x14ac:dyDescent="0.25">
      <c r="A4" s="54"/>
      <c r="B4" s="55"/>
      <c r="C4" s="42" t="s">
        <v>43</v>
      </c>
      <c r="D4" s="43">
        <v>0.8</v>
      </c>
      <c r="E4" s="161"/>
      <c r="F4" s="44">
        <f>AVERAGE(D4*E4)</f>
        <v>0</v>
      </c>
    </row>
    <row r="5" spans="1:6" ht="51" x14ac:dyDescent="0.25">
      <c r="A5" s="36">
        <v>2</v>
      </c>
      <c r="B5" s="37" t="s">
        <v>142</v>
      </c>
      <c r="C5" s="46"/>
      <c r="D5" s="47"/>
      <c r="E5" s="159"/>
      <c r="F5" s="48"/>
    </row>
    <row r="6" spans="1:6" x14ac:dyDescent="0.25">
      <c r="A6" s="54"/>
      <c r="B6" s="55"/>
      <c r="C6" s="42" t="s">
        <v>43</v>
      </c>
      <c r="D6" s="43">
        <v>3.5</v>
      </c>
      <c r="E6" s="161"/>
      <c r="F6" s="44">
        <f>AVERAGE(D6*E6)</f>
        <v>0</v>
      </c>
    </row>
    <row r="7" spans="1:6" ht="127.5" customHeight="1" x14ac:dyDescent="0.25">
      <c r="A7" s="36">
        <v>3</v>
      </c>
      <c r="B7" s="37" t="s">
        <v>161</v>
      </c>
      <c r="C7" s="46"/>
      <c r="D7" s="47"/>
      <c r="E7" s="159"/>
      <c r="F7" s="48"/>
    </row>
    <row r="8" spans="1:6" x14ac:dyDescent="0.25">
      <c r="A8" s="54"/>
      <c r="B8" s="55"/>
      <c r="C8" s="42" t="s">
        <v>43</v>
      </c>
      <c r="D8" s="43">
        <v>0.7</v>
      </c>
      <c r="E8" s="161"/>
      <c r="F8" s="44">
        <f>AVERAGE(D8*E8)</f>
        <v>0</v>
      </c>
    </row>
    <row r="9" spans="1:6" ht="140.25" x14ac:dyDescent="0.25">
      <c r="A9" s="36">
        <v>4</v>
      </c>
      <c r="B9" s="37" t="s">
        <v>162</v>
      </c>
      <c r="C9" s="46"/>
      <c r="D9" s="47"/>
      <c r="E9" s="159"/>
      <c r="F9" s="48"/>
    </row>
    <row r="10" spans="1:6" x14ac:dyDescent="0.25">
      <c r="A10" s="54"/>
      <c r="B10" s="55"/>
      <c r="C10" s="42" t="s">
        <v>43</v>
      </c>
      <c r="D10" s="43">
        <v>3.5</v>
      </c>
      <c r="E10" s="161"/>
      <c r="F10" s="44">
        <f>AVERAGE(D10*E10)</f>
        <v>0</v>
      </c>
    </row>
    <row r="11" spans="1:6" ht="127.5" x14ac:dyDescent="0.25">
      <c r="A11" s="36">
        <v>5</v>
      </c>
      <c r="B11" s="37" t="s">
        <v>163</v>
      </c>
      <c r="C11" s="46"/>
      <c r="D11" s="47"/>
      <c r="E11" s="159"/>
      <c r="F11" s="48"/>
    </row>
    <row r="12" spans="1:6" x14ac:dyDescent="0.25">
      <c r="A12" s="49"/>
      <c r="B12" s="50"/>
      <c r="C12" s="51" t="s">
        <v>43</v>
      </c>
      <c r="D12" s="52">
        <v>1.2</v>
      </c>
      <c r="E12" s="160"/>
      <c r="F12" s="53">
        <f>AVERAGE(D12*E12)</f>
        <v>0</v>
      </c>
    </row>
    <row r="13" spans="1:6" ht="51" x14ac:dyDescent="0.25">
      <c r="A13" s="36">
        <v>6</v>
      </c>
      <c r="B13" s="37" t="s">
        <v>60</v>
      </c>
      <c r="C13" s="46"/>
      <c r="D13" s="47"/>
      <c r="E13" s="159"/>
      <c r="F13" s="48"/>
    </row>
    <row r="14" spans="1:6" x14ac:dyDescent="0.25">
      <c r="A14" s="54"/>
      <c r="B14" s="55"/>
      <c r="C14" s="42" t="s">
        <v>43</v>
      </c>
      <c r="D14" s="43">
        <v>0.1</v>
      </c>
      <c r="E14" s="161"/>
      <c r="F14" s="44">
        <f>AVERAGE(D14*E14)</f>
        <v>0</v>
      </c>
    </row>
    <row r="15" spans="1:6" ht="76.5" x14ac:dyDescent="0.25">
      <c r="A15" s="36">
        <v>7</v>
      </c>
      <c r="B15" s="37" t="s">
        <v>89</v>
      </c>
      <c r="C15" s="46"/>
      <c r="D15" s="47"/>
      <c r="E15" s="159"/>
      <c r="F15" s="48"/>
    </row>
    <row r="16" spans="1:6" ht="32.25" customHeight="1" x14ac:dyDescent="0.25">
      <c r="A16" s="49"/>
      <c r="B16" s="60" t="s">
        <v>63</v>
      </c>
      <c r="C16" s="61" t="s">
        <v>43</v>
      </c>
      <c r="D16" s="62">
        <v>3.1</v>
      </c>
      <c r="E16" s="166"/>
      <c r="F16" s="53">
        <f>AVERAGE(D16*E16)</f>
        <v>0</v>
      </c>
    </row>
    <row r="17" spans="1:6" x14ac:dyDescent="0.25">
      <c r="A17" s="54"/>
      <c r="B17" s="55" t="s">
        <v>61</v>
      </c>
      <c r="C17" s="42" t="s">
        <v>62</v>
      </c>
      <c r="D17" s="43">
        <v>245</v>
      </c>
      <c r="E17" s="161"/>
      <c r="F17" s="44">
        <f>AVERAGE(D17*E17)</f>
        <v>0</v>
      </c>
    </row>
    <row r="18" spans="1:6" ht="127.5" x14ac:dyDescent="0.25">
      <c r="A18" s="36">
        <v>8</v>
      </c>
      <c r="B18" s="37" t="s">
        <v>204</v>
      </c>
      <c r="C18" s="46"/>
      <c r="D18" s="47"/>
      <c r="E18" s="159"/>
      <c r="F18" s="48"/>
    </row>
    <row r="19" spans="1:6" x14ac:dyDescent="0.25">
      <c r="A19" s="49"/>
      <c r="B19" s="60"/>
      <c r="C19" s="61" t="s">
        <v>37</v>
      </c>
      <c r="D19" s="62">
        <v>21</v>
      </c>
      <c r="E19" s="166"/>
      <c r="F19" s="53">
        <f>AVERAGE(D19*E19)</f>
        <v>0</v>
      </c>
    </row>
    <row r="20" spans="1:6" ht="51" x14ac:dyDescent="0.25">
      <c r="A20" s="36">
        <v>9</v>
      </c>
      <c r="B20" s="37" t="s">
        <v>64</v>
      </c>
      <c r="C20" s="46"/>
      <c r="D20" s="47"/>
      <c r="E20" s="159"/>
      <c r="F20" s="48"/>
    </row>
    <row r="21" spans="1:6" x14ac:dyDescent="0.25">
      <c r="A21" s="49"/>
      <c r="B21" s="60" t="s">
        <v>65</v>
      </c>
      <c r="C21" s="61" t="s">
        <v>62</v>
      </c>
      <c r="D21" s="62">
        <v>209</v>
      </c>
      <c r="E21" s="166"/>
      <c r="F21" s="53">
        <f>SUM(D21*E21)</f>
        <v>0</v>
      </c>
    </row>
    <row r="22" spans="1:6" x14ac:dyDescent="0.25">
      <c r="A22" s="49"/>
      <c r="B22" s="60" t="s">
        <v>66</v>
      </c>
      <c r="C22" s="61" t="s">
        <v>62</v>
      </c>
      <c r="D22" s="62">
        <v>128</v>
      </c>
      <c r="E22" s="166"/>
      <c r="F22" s="53">
        <f>SUM(D22*E22)</f>
        <v>0</v>
      </c>
    </row>
    <row r="23" spans="1:6" x14ac:dyDescent="0.25">
      <c r="A23" s="49"/>
      <c r="B23" s="60" t="s">
        <v>67</v>
      </c>
      <c r="C23" s="61" t="s">
        <v>62</v>
      </c>
      <c r="D23" s="62">
        <v>253</v>
      </c>
      <c r="E23" s="166"/>
      <c r="F23" s="53">
        <f>AVERAGE(D23*E23)</f>
        <v>0</v>
      </c>
    </row>
    <row r="24" spans="1:6" x14ac:dyDescent="0.25">
      <c r="A24" s="54"/>
      <c r="B24" s="55" t="s">
        <v>104</v>
      </c>
      <c r="C24" s="42" t="s">
        <v>62</v>
      </c>
      <c r="D24" s="43">
        <v>50</v>
      </c>
      <c r="E24" s="161"/>
      <c r="F24" s="44">
        <f>AVERAGE(D24*E24)</f>
        <v>0</v>
      </c>
    </row>
    <row r="25" spans="1:6" x14ac:dyDescent="0.25">
      <c r="F25" s="63">
        <f>SUM(F4:F24)</f>
        <v>0</v>
      </c>
    </row>
  </sheetData>
  <sheetProtection algorithmName="SHA-512" hashValue="eaja0itNG3uKA/srWPUcQdAc+j710hGpO2mtin7RoJNLiYiM7Rs3BYRA84GZttHiaaPQrqexNWUMJ4Y/Ri9ejw==" saltValue="FrhNXky6GzY5c9zIV5aamw==" spinCount="100000" sheet="1" objects="1" scenarios="1"/>
  <pageMargins left="0.7" right="0.7" top="0.75" bottom="0.75" header="0.3" footer="0.3"/>
  <pageSetup paperSize="9" orientation="portrait" r:id="rId1"/>
  <headerFooter>
    <oddHeader>&amp;L&amp;"Arial Black,Navadno"&amp;16&amp;K04+039region</oddHeader>
  </headerFooter>
  <rowBreaks count="1" manualBreakCount="1">
    <brk id="1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F41F3-1858-4296-B8C6-C177060A947A}">
  <dimension ref="A1:F36"/>
  <sheetViews>
    <sheetView view="pageLayout" topLeftCell="A7" zoomScaleNormal="100" workbookViewId="0">
      <selection activeCell="E21" sqref="E21"/>
    </sheetView>
  </sheetViews>
  <sheetFormatPr defaultRowHeight="15" x14ac:dyDescent="0.25"/>
  <cols>
    <col min="1" max="1" width="5" customWidth="1"/>
    <col min="2" max="2" width="35.42578125" customWidth="1"/>
    <col min="3" max="3" width="5" customWidth="1"/>
    <col min="4" max="4" width="11.5703125" customWidth="1"/>
    <col min="5" max="5" width="11.7109375" style="155" customWidth="1"/>
    <col min="6" max="6" width="12" customWidth="1"/>
  </cols>
  <sheetData>
    <row r="1" spans="1:6" ht="15.75" x14ac:dyDescent="0.25">
      <c r="A1" s="3" t="s">
        <v>18</v>
      </c>
    </row>
    <row r="3" spans="1:6" ht="89.25" x14ac:dyDescent="0.25">
      <c r="A3" s="64">
        <v>1</v>
      </c>
      <c r="B3" s="68" t="s">
        <v>68</v>
      </c>
      <c r="C3" s="65" t="s">
        <v>37</v>
      </c>
      <c r="D3" s="66">
        <v>73</v>
      </c>
      <c r="E3" s="162"/>
      <c r="F3" s="67">
        <f>AVERAGE(D3*E3)</f>
        <v>0</v>
      </c>
    </row>
    <row r="4" spans="1:6" ht="76.5" x14ac:dyDescent="0.25">
      <c r="A4" s="64">
        <v>2</v>
      </c>
      <c r="B4" s="68" t="s">
        <v>69</v>
      </c>
      <c r="C4" s="65" t="s">
        <v>37</v>
      </c>
      <c r="D4" s="66">
        <v>40</v>
      </c>
      <c r="E4" s="162"/>
      <c r="F4" s="67">
        <f>AVERAGE(D4*E4)</f>
        <v>0</v>
      </c>
    </row>
    <row r="5" spans="1:6" ht="409.5" x14ac:dyDescent="0.25">
      <c r="A5" s="69">
        <v>3</v>
      </c>
      <c r="B5" s="70" t="s">
        <v>203</v>
      </c>
      <c r="C5" s="65" t="s">
        <v>70</v>
      </c>
      <c r="D5" s="66">
        <v>4.5</v>
      </c>
      <c r="E5" s="162"/>
      <c r="F5" s="67">
        <f>AVERAGE(D5*E5)</f>
        <v>0</v>
      </c>
    </row>
    <row r="6" spans="1:6" ht="180" x14ac:dyDescent="0.25">
      <c r="A6" s="36">
        <v>4</v>
      </c>
      <c r="B6" s="71" t="s">
        <v>164</v>
      </c>
      <c r="C6" s="46"/>
      <c r="D6" s="72"/>
      <c r="E6" s="151"/>
      <c r="F6" s="48"/>
    </row>
    <row r="7" spans="1:6" x14ac:dyDescent="0.25">
      <c r="A7" s="54"/>
      <c r="B7" s="73"/>
      <c r="C7" s="42" t="s">
        <v>37</v>
      </c>
      <c r="D7" s="43">
        <v>85</v>
      </c>
      <c r="E7" s="153"/>
      <c r="F7" s="44">
        <f>AVERAGE(D7*E7)</f>
        <v>0</v>
      </c>
    </row>
    <row r="8" spans="1:6" ht="63.75" x14ac:dyDescent="0.25">
      <c r="A8" s="36">
        <v>5</v>
      </c>
      <c r="B8" s="37" t="s">
        <v>165</v>
      </c>
      <c r="C8" s="74"/>
      <c r="D8" s="47"/>
      <c r="E8" s="151"/>
      <c r="F8" s="48"/>
    </row>
    <row r="9" spans="1:6" x14ac:dyDescent="0.25">
      <c r="A9" s="54"/>
      <c r="B9" s="55"/>
      <c r="C9" s="75" t="s">
        <v>37</v>
      </c>
      <c r="D9" s="43">
        <v>33</v>
      </c>
      <c r="E9" s="153"/>
      <c r="F9" s="44">
        <f>AVERAGE(D9*E9)</f>
        <v>0</v>
      </c>
    </row>
    <row r="10" spans="1:6" ht="178.5" x14ac:dyDescent="0.25">
      <c r="A10" s="36">
        <v>6</v>
      </c>
      <c r="B10" s="37" t="s">
        <v>202</v>
      </c>
      <c r="C10" s="74"/>
      <c r="D10" s="47"/>
      <c r="E10" s="151"/>
      <c r="F10" s="48"/>
    </row>
    <row r="11" spans="1:6" x14ac:dyDescent="0.25">
      <c r="A11" s="54"/>
      <c r="B11" s="55"/>
      <c r="C11" s="75" t="s">
        <v>37</v>
      </c>
      <c r="D11" s="43">
        <v>6</v>
      </c>
      <c r="E11" s="153"/>
      <c r="F11" s="44">
        <f>AVERAGE(D11*E11)</f>
        <v>0</v>
      </c>
    </row>
    <row r="12" spans="1:6" ht="63.75" x14ac:dyDescent="0.25">
      <c r="A12" s="69">
        <v>7</v>
      </c>
      <c r="B12" s="70" t="s">
        <v>80</v>
      </c>
      <c r="C12" s="65" t="s">
        <v>37</v>
      </c>
      <c r="D12" s="66">
        <v>50</v>
      </c>
      <c r="E12" s="162"/>
      <c r="F12" s="67">
        <f>AVERAGE(D12*E12)</f>
        <v>0</v>
      </c>
    </row>
    <row r="13" spans="1:6" ht="89.25" x14ac:dyDescent="0.25">
      <c r="A13" s="69">
        <v>8</v>
      </c>
      <c r="B13" s="70" t="s">
        <v>79</v>
      </c>
      <c r="C13" s="65" t="s">
        <v>37</v>
      </c>
      <c r="D13" s="66">
        <v>33</v>
      </c>
      <c r="E13" s="162"/>
      <c r="F13" s="67">
        <f t="shared" ref="F13" si="0">AVERAGE(D13*E13)</f>
        <v>0</v>
      </c>
    </row>
    <row r="14" spans="1:6" ht="76.5" x14ac:dyDescent="0.25">
      <c r="A14" s="69">
        <v>9</v>
      </c>
      <c r="B14" s="70" t="s">
        <v>71</v>
      </c>
      <c r="C14" s="65" t="s">
        <v>37</v>
      </c>
      <c r="D14" s="66">
        <v>33</v>
      </c>
      <c r="E14" s="162"/>
      <c r="F14" s="67">
        <f>AVERAGE(D14*E14)</f>
        <v>0</v>
      </c>
    </row>
    <row r="15" spans="1:6" ht="114.75" x14ac:dyDescent="0.25">
      <c r="A15" s="36">
        <v>10</v>
      </c>
      <c r="B15" s="76" t="s">
        <v>166</v>
      </c>
      <c r="C15" s="38"/>
      <c r="D15" s="38"/>
      <c r="E15" s="163"/>
      <c r="F15" s="39"/>
    </row>
    <row r="16" spans="1:6" x14ac:dyDescent="0.25">
      <c r="A16" s="54"/>
      <c r="B16" s="77"/>
      <c r="C16" s="42" t="s">
        <v>37</v>
      </c>
      <c r="D16" s="43">
        <v>24</v>
      </c>
      <c r="E16" s="153"/>
      <c r="F16" s="44">
        <f>AVERAGE(D16*E16)</f>
        <v>0</v>
      </c>
    </row>
    <row r="17" spans="1:6" ht="114.75" x14ac:dyDescent="0.25">
      <c r="A17" s="36">
        <v>10</v>
      </c>
      <c r="B17" s="76" t="s">
        <v>167</v>
      </c>
      <c r="C17" s="38"/>
      <c r="D17" s="38"/>
      <c r="E17" s="163"/>
      <c r="F17" s="39"/>
    </row>
    <row r="18" spans="1:6" x14ac:dyDescent="0.25">
      <c r="A18" s="54"/>
      <c r="B18" s="77"/>
      <c r="C18" s="42" t="s">
        <v>37</v>
      </c>
      <c r="D18" s="43">
        <v>6</v>
      </c>
      <c r="E18" s="153"/>
      <c r="F18" s="44">
        <f>AVERAGE(D18*E18)</f>
        <v>0</v>
      </c>
    </row>
    <row r="19" spans="1:6" ht="114.75" x14ac:dyDescent="0.25">
      <c r="A19" s="36">
        <v>11</v>
      </c>
      <c r="B19" s="76" t="s">
        <v>168</v>
      </c>
      <c r="C19" s="38"/>
      <c r="D19" s="38"/>
      <c r="E19" s="163"/>
      <c r="F19" s="39"/>
    </row>
    <row r="20" spans="1:6" x14ac:dyDescent="0.25">
      <c r="A20" s="54"/>
      <c r="B20" s="77"/>
      <c r="C20" s="42" t="s">
        <v>37</v>
      </c>
      <c r="D20" s="43">
        <v>4.2</v>
      </c>
      <c r="E20" s="153"/>
      <c r="F20" s="44">
        <f>AVERAGE(D20*E20)</f>
        <v>0</v>
      </c>
    </row>
    <row r="21" spans="1:6" ht="114.75" x14ac:dyDescent="0.25">
      <c r="A21" s="36">
        <v>12</v>
      </c>
      <c r="B21" s="76" t="s">
        <v>169</v>
      </c>
      <c r="C21" s="38"/>
      <c r="D21" s="38"/>
      <c r="E21" s="163"/>
      <c r="F21" s="39"/>
    </row>
    <row r="22" spans="1:6" x14ac:dyDescent="0.25">
      <c r="A22" s="54"/>
      <c r="B22" s="77"/>
      <c r="C22" s="42" t="s">
        <v>37</v>
      </c>
      <c r="D22" s="43">
        <v>2.4</v>
      </c>
      <c r="E22" s="153"/>
      <c r="F22" s="44">
        <f>AVERAGE(D22*E22)</f>
        <v>0</v>
      </c>
    </row>
    <row r="23" spans="1:6" ht="78.75" customHeight="1" x14ac:dyDescent="0.25">
      <c r="A23" s="54">
        <v>13</v>
      </c>
      <c r="B23" s="55" t="s">
        <v>170</v>
      </c>
      <c r="C23" s="75" t="s">
        <v>37</v>
      </c>
      <c r="D23" s="43">
        <v>20</v>
      </c>
      <c r="E23" s="153"/>
      <c r="F23" s="44">
        <f t="shared" ref="F23" si="1">AVERAGE(D23*E23)</f>
        <v>0</v>
      </c>
    </row>
    <row r="24" spans="1:6" ht="38.25" x14ac:dyDescent="0.25">
      <c r="A24" s="54">
        <v>14</v>
      </c>
      <c r="B24" s="55" t="s">
        <v>73</v>
      </c>
      <c r="C24" s="75" t="s">
        <v>37</v>
      </c>
      <c r="D24" s="43">
        <v>20</v>
      </c>
      <c r="E24" s="153"/>
      <c r="F24" s="44">
        <f t="shared" ref="F24" si="2">AVERAGE(D24*E24)</f>
        <v>0</v>
      </c>
    </row>
    <row r="25" spans="1:6" ht="130.5" customHeight="1" x14ac:dyDescent="0.25">
      <c r="A25" s="36">
        <v>15</v>
      </c>
      <c r="B25" s="37" t="s">
        <v>74</v>
      </c>
      <c r="C25" s="46"/>
      <c r="D25" s="47"/>
      <c r="E25" s="151"/>
      <c r="F25" s="48"/>
    </row>
    <row r="26" spans="1:6" x14ac:dyDescent="0.25">
      <c r="A26" s="49"/>
      <c r="B26" s="50"/>
      <c r="C26" s="51" t="s">
        <v>37</v>
      </c>
      <c r="D26" s="52">
        <v>70</v>
      </c>
      <c r="E26" s="152"/>
      <c r="F26" s="53">
        <f t="shared" ref="F26" si="3">AVERAGE(D26*E26)</f>
        <v>0</v>
      </c>
    </row>
    <row r="27" spans="1:6" ht="76.5" x14ac:dyDescent="0.25">
      <c r="A27" s="36">
        <v>16</v>
      </c>
      <c r="B27" s="37" t="s">
        <v>75</v>
      </c>
      <c r="C27" s="46"/>
      <c r="D27" s="47"/>
      <c r="E27" s="151"/>
      <c r="F27" s="48"/>
    </row>
    <row r="28" spans="1:6" x14ac:dyDescent="0.25">
      <c r="A28" s="54"/>
      <c r="B28" s="55"/>
      <c r="C28" s="42" t="s">
        <v>37</v>
      </c>
      <c r="D28" s="43">
        <v>9</v>
      </c>
      <c r="E28" s="153"/>
      <c r="F28" s="44">
        <f>AVERAGE(D28*E28)</f>
        <v>0</v>
      </c>
    </row>
    <row r="29" spans="1:6" ht="102" x14ac:dyDescent="0.25">
      <c r="A29" s="36">
        <v>17</v>
      </c>
      <c r="B29" s="37" t="s">
        <v>76</v>
      </c>
      <c r="C29" s="46"/>
      <c r="D29" s="47"/>
      <c r="E29" s="151"/>
      <c r="F29" s="48"/>
    </row>
    <row r="30" spans="1:6" x14ac:dyDescent="0.25">
      <c r="A30" s="54"/>
      <c r="B30" s="55"/>
      <c r="C30" s="42" t="s">
        <v>70</v>
      </c>
      <c r="D30" s="43">
        <v>4</v>
      </c>
      <c r="E30" s="153"/>
      <c r="F30" s="44">
        <f>AVERAGE(D30*E30)</f>
        <v>0</v>
      </c>
    </row>
    <row r="31" spans="1:6" ht="63.75" x14ac:dyDescent="0.25">
      <c r="A31" s="36">
        <v>18</v>
      </c>
      <c r="B31" s="37" t="s">
        <v>78</v>
      </c>
      <c r="C31" s="46"/>
      <c r="D31" s="47"/>
      <c r="E31" s="151"/>
      <c r="F31" s="48"/>
    </row>
    <row r="32" spans="1:6" x14ac:dyDescent="0.25">
      <c r="A32" s="54"/>
      <c r="B32" s="55"/>
      <c r="C32" s="42" t="s">
        <v>37</v>
      </c>
      <c r="D32" s="43">
        <v>40</v>
      </c>
      <c r="E32" s="153"/>
      <c r="F32" s="44">
        <f>AVERAGE(D32*E32)</f>
        <v>0</v>
      </c>
    </row>
    <row r="33" spans="1:6" x14ac:dyDescent="0.25">
      <c r="A33" s="36"/>
      <c r="B33" s="37"/>
      <c r="C33" s="46"/>
      <c r="D33" s="47"/>
      <c r="E33" s="151"/>
      <c r="F33" s="78">
        <f>SUM(F3:F32)</f>
        <v>0</v>
      </c>
    </row>
    <row r="34" spans="1:6" ht="89.25" x14ac:dyDescent="0.25">
      <c r="A34" s="49">
        <v>19</v>
      </c>
      <c r="B34" s="60" t="s">
        <v>77</v>
      </c>
      <c r="C34" s="61"/>
      <c r="D34" s="62"/>
      <c r="E34" s="164"/>
      <c r="F34" s="53"/>
    </row>
    <row r="35" spans="1:6" x14ac:dyDescent="0.25">
      <c r="A35" s="54"/>
      <c r="B35" s="55"/>
      <c r="C35" s="42"/>
      <c r="D35" s="43">
        <v>0.05</v>
      </c>
      <c r="E35" s="153"/>
      <c r="F35" s="44">
        <f>AVERAGE(D35*E35)</f>
        <v>0</v>
      </c>
    </row>
    <row r="36" spans="1:6" x14ac:dyDescent="0.25">
      <c r="F36" s="63">
        <f>AVERAGE(F33+F35)</f>
        <v>0</v>
      </c>
    </row>
  </sheetData>
  <sheetProtection algorithmName="SHA-512" hashValue="xPBYcJywzmhXGP4NFIh5sBU34wL+4pnr4nctbf/PVgaBrR3aX0ZqmxuVEO+s/+ABXEYZziT2RmfXJ9hjLknNrw==" saltValue="8CASPK1g9XzXKNiOHo+XIQ=="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5DA67-4E2F-4ED4-AF85-5ACC927FE1F1}">
  <dimension ref="A1:F13"/>
  <sheetViews>
    <sheetView view="pageLayout" zoomScaleNormal="100" workbookViewId="0">
      <selection activeCell="E8" sqref="E8"/>
    </sheetView>
  </sheetViews>
  <sheetFormatPr defaultRowHeight="15" x14ac:dyDescent="0.25"/>
  <cols>
    <col min="1" max="1" width="5.140625" customWidth="1"/>
    <col min="2" max="2" width="35.5703125" customWidth="1"/>
    <col min="3" max="3" width="5.28515625" customWidth="1"/>
    <col min="4" max="4" width="11.5703125" customWidth="1"/>
    <col min="5" max="5" width="11.5703125" style="156" customWidth="1"/>
    <col min="6" max="6" width="12" customWidth="1"/>
  </cols>
  <sheetData>
    <row r="1" spans="1:6" ht="18" x14ac:dyDescent="0.25">
      <c r="A1" s="2" t="s">
        <v>81</v>
      </c>
      <c r="B1" s="15"/>
      <c r="C1" s="15"/>
      <c r="D1" s="15"/>
      <c r="E1" s="165"/>
      <c r="F1" s="15"/>
    </row>
    <row r="2" spans="1:6" ht="15.75" x14ac:dyDescent="0.25">
      <c r="A2" s="79"/>
      <c r="B2" s="80"/>
      <c r="C2" s="34"/>
      <c r="D2" s="34"/>
      <c r="E2" s="167"/>
      <c r="F2" s="34"/>
    </row>
    <row r="3" spans="1:6" ht="63.75" x14ac:dyDescent="0.25">
      <c r="A3" s="69">
        <v>1</v>
      </c>
      <c r="B3" s="70" t="s">
        <v>171</v>
      </c>
      <c r="C3" s="65" t="s">
        <v>37</v>
      </c>
      <c r="D3" s="66">
        <v>3.7</v>
      </c>
      <c r="E3" s="168"/>
      <c r="F3" s="67">
        <f t="shared" ref="F3" si="0">AVERAGE(D3*E3)</f>
        <v>0</v>
      </c>
    </row>
    <row r="4" spans="1:6" ht="63.75" x14ac:dyDescent="0.25">
      <c r="A4" s="69">
        <v>2</v>
      </c>
      <c r="B4" s="70" t="s">
        <v>172</v>
      </c>
      <c r="C4" s="65" t="s">
        <v>37</v>
      </c>
      <c r="D4" s="66">
        <v>11.7</v>
      </c>
      <c r="E4" s="168"/>
      <c r="F4" s="67">
        <f t="shared" ref="F4:F5" si="1">AVERAGE(D4*E4)</f>
        <v>0</v>
      </c>
    </row>
    <row r="5" spans="1:6" ht="51" x14ac:dyDescent="0.25">
      <c r="A5" s="69">
        <v>3</v>
      </c>
      <c r="B5" s="70" t="s">
        <v>173</v>
      </c>
      <c r="C5" s="65" t="s">
        <v>37</v>
      </c>
      <c r="D5" s="66">
        <v>8</v>
      </c>
      <c r="E5" s="168"/>
      <c r="F5" s="67">
        <f t="shared" si="1"/>
        <v>0</v>
      </c>
    </row>
    <row r="6" spans="1:6" ht="51" x14ac:dyDescent="0.25">
      <c r="A6" s="36">
        <v>4</v>
      </c>
      <c r="B6" s="37" t="s">
        <v>174</v>
      </c>
      <c r="C6" s="38"/>
      <c r="D6" s="38"/>
      <c r="E6" s="169"/>
      <c r="F6" s="39"/>
    </row>
    <row r="7" spans="1:6" x14ac:dyDescent="0.25">
      <c r="A7" s="49"/>
      <c r="B7" s="50"/>
      <c r="C7" s="51" t="s">
        <v>37</v>
      </c>
      <c r="D7" s="52">
        <v>1.2</v>
      </c>
      <c r="E7" s="160"/>
      <c r="F7" s="53">
        <f>AVERAGE(D7*E7)</f>
        <v>0</v>
      </c>
    </row>
    <row r="8" spans="1:6" ht="63.75" x14ac:dyDescent="0.25">
      <c r="A8" s="36">
        <v>5</v>
      </c>
      <c r="B8" s="37" t="s">
        <v>175</v>
      </c>
      <c r="C8" s="38"/>
      <c r="D8" s="38"/>
      <c r="E8" s="169"/>
      <c r="F8" s="39"/>
    </row>
    <row r="9" spans="1:6" x14ac:dyDescent="0.25">
      <c r="A9" s="54"/>
      <c r="B9" s="55"/>
      <c r="C9" s="42" t="s">
        <v>70</v>
      </c>
      <c r="D9" s="43">
        <v>4.5</v>
      </c>
      <c r="E9" s="161"/>
      <c r="F9" s="44">
        <f>AVERAGE(D9*E9)</f>
        <v>0</v>
      </c>
    </row>
    <row r="10" spans="1:6" ht="63.75" x14ac:dyDescent="0.25">
      <c r="A10" s="69">
        <v>6</v>
      </c>
      <c r="B10" s="70" t="s">
        <v>176</v>
      </c>
      <c r="C10" s="65" t="s">
        <v>37</v>
      </c>
      <c r="D10" s="66">
        <v>5</v>
      </c>
      <c r="E10" s="168"/>
      <c r="F10" s="67">
        <f t="shared" ref="F10" si="2">AVERAGE(D10*E10)</f>
        <v>0</v>
      </c>
    </row>
    <row r="11" spans="1:6" ht="63.75" x14ac:dyDescent="0.25">
      <c r="A11" s="69">
        <v>7</v>
      </c>
      <c r="B11" s="70" t="s">
        <v>140</v>
      </c>
      <c r="C11" s="65" t="s">
        <v>37</v>
      </c>
      <c r="D11" s="66">
        <v>35</v>
      </c>
      <c r="E11" s="168"/>
      <c r="F11" s="67">
        <f>AVERAGE(D11*E11)</f>
        <v>0</v>
      </c>
    </row>
    <row r="12" spans="1:6" ht="76.5" x14ac:dyDescent="0.25">
      <c r="A12" s="69">
        <v>8</v>
      </c>
      <c r="B12" s="70" t="s">
        <v>141</v>
      </c>
      <c r="C12" s="65" t="s">
        <v>37</v>
      </c>
      <c r="D12" s="66">
        <v>42</v>
      </c>
      <c r="E12" s="168"/>
      <c r="F12" s="67">
        <f>AVERAGE(D12*E12)</f>
        <v>0</v>
      </c>
    </row>
    <row r="13" spans="1:6" x14ac:dyDescent="0.25">
      <c r="F13" s="63">
        <f>SUM(F3:F12)</f>
        <v>0</v>
      </c>
    </row>
  </sheetData>
  <sheetProtection algorithmName="SHA-512" hashValue="4alGF65BuHo3x+nZ/+74/n+L9N4BrsE/Km7rA0Jvdvb21bDr+PPQnO4DuooYYdSaWv4zAyhU/Ux+l0my6KMy5Q==" saltValue="Pb/Alc/pG5zoGuv5QXHwOw=="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B03B4-912A-4625-9B5E-05D8EE01D123}">
  <dimension ref="A1:F7"/>
  <sheetViews>
    <sheetView view="pageLayout" zoomScaleNormal="100" workbookViewId="0">
      <selection activeCell="E5" sqref="E5"/>
    </sheetView>
  </sheetViews>
  <sheetFormatPr defaultRowHeight="15" x14ac:dyDescent="0.25"/>
  <cols>
    <col min="1" max="1" width="5" style="172" customWidth="1"/>
    <col min="2" max="2" width="35.42578125" style="172" customWidth="1"/>
    <col min="3" max="3" width="5" style="172" customWidth="1"/>
    <col min="4" max="4" width="11.5703125" style="172" customWidth="1"/>
    <col min="5" max="5" width="11.5703125" style="156" customWidth="1"/>
    <col min="6" max="6" width="11.5703125" style="172" customWidth="1"/>
    <col min="7" max="16384" width="9.140625" style="172"/>
  </cols>
  <sheetData>
    <row r="1" spans="1:6" ht="18" x14ac:dyDescent="0.25">
      <c r="A1" s="170" t="s">
        <v>86</v>
      </c>
      <c r="B1" s="171"/>
    </row>
    <row r="3" spans="1:6" ht="192.75" customHeight="1" x14ac:dyDescent="0.25">
      <c r="A3" s="173">
        <v>1</v>
      </c>
      <c r="B3" s="174" t="s">
        <v>177</v>
      </c>
      <c r="C3" s="175"/>
      <c r="D3" s="176"/>
      <c r="E3" s="159"/>
      <c r="F3" s="177"/>
    </row>
    <row r="4" spans="1:6" ht="51" x14ac:dyDescent="0.25">
      <c r="A4" s="178"/>
      <c r="B4" s="179" t="s">
        <v>178</v>
      </c>
      <c r="C4" s="180" t="s">
        <v>37</v>
      </c>
      <c r="D4" s="181">
        <v>44</v>
      </c>
      <c r="E4" s="161"/>
      <c r="F4" s="182">
        <f>AVERAGE(D4*E4)</f>
        <v>0</v>
      </c>
    </row>
    <row r="5" spans="1:6" ht="191.25" x14ac:dyDescent="0.25">
      <c r="A5" s="173">
        <v>1</v>
      </c>
      <c r="B5" s="174" t="s">
        <v>180</v>
      </c>
      <c r="C5" s="175"/>
      <c r="D5" s="176"/>
      <c r="E5" s="159"/>
      <c r="F5" s="177"/>
    </row>
    <row r="6" spans="1:6" ht="25.5" x14ac:dyDescent="0.25">
      <c r="A6" s="178"/>
      <c r="B6" s="179" t="s">
        <v>179</v>
      </c>
      <c r="C6" s="180" t="s">
        <v>37</v>
      </c>
      <c r="D6" s="181">
        <v>20</v>
      </c>
      <c r="E6" s="161"/>
      <c r="F6" s="182">
        <f>AVERAGE(D6*E6)</f>
        <v>0</v>
      </c>
    </row>
    <row r="7" spans="1:6" x14ac:dyDescent="0.25">
      <c r="F7" s="183">
        <f>SUM(F3:F6)</f>
        <v>0</v>
      </c>
    </row>
  </sheetData>
  <sheetProtection algorithmName="SHA-512" hashValue="bSSQmaJrrYiaupXJUSUWo33ZTUjVoW0euiCEzgegVbinD+B2DqtNJ5xtULKLcddGl1YQTmtNDcbRsPPRumNpxQ==" saltValue="/QTK7xDgDcIhY/fXcp9QqA==" spinCount="100000" sheet="1" objects="1" scenarios="1"/>
  <pageMargins left="0.7" right="0.7" top="0.75" bottom="0.75" header="0.3" footer="0.3"/>
  <pageSetup paperSize="9" orientation="portrait" r:id="rId1"/>
  <headerFooter>
    <oddHeader>&amp;L&amp;"Arial Black,Navadno"&amp;16&amp;K04+039region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7A38F-4A4E-4C8B-8E64-68FA2FD06454}">
  <dimension ref="A1:F8"/>
  <sheetViews>
    <sheetView view="pageLayout" zoomScaleNormal="100" workbookViewId="0">
      <selection activeCell="E12" sqref="E12"/>
    </sheetView>
  </sheetViews>
  <sheetFormatPr defaultRowHeight="15" x14ac:dyDescent="0.25"/>
  <cols>
    <col min="1" max="1" width="5.28515625" customWidth="1"/>
    <col min="2" max="2" width="35.42578125" customWidth="1"/>
    <col min="3" max="3" width="5.28515625" customWidth="1"/>
    <col min="4" max="4" width="11.5703125" customWidth="1"/>
    <col min="5" max="5" width="11.5703125" style="156" customWidth="1"/>
    <col min="6" max="6" width="11.85546875" customWidth="1"/>
  </cols>
  <sheetData>
    <row r="1" spans="1:6" ht="18" x14ac:dyDescent="0.25">
      <c r="A1" s="2" t="s">
        <v>28</v>
      </c>
      <c r="B1" s="15"/>
    </row>
    <row r="3" spans="1:6" ht="89.25" x14ac:dyDescent="0.25">
      <c r="A3" s="36">
        <v>1</v>
      </c>
      <c r="B3" s="37" t="s">
        <v>85</v>
      </c>
      <c r="C3" s="46"/>
      <c r="D3" s="47"/>
      <c r="E3" s="159"/>
      <c r="F3" s="48"/>
    </row>
    <row r="4" spans="1:6" x14ac:dyDescent="0.25">
      <c r="A4" s="49"/>
      <c r="B4" s="60" t="s">
        <v>82</v>
      </c>
      <c r="C4" s="61" t="s">
        <v>70</v>
      </c>
      <c r="D4" s="62">
        <v>6.5</v>
      </c>
      <c r="E4" s="166"/>
      <c r="F4" s="53">
        <f>AVERAGE(D4*E4)</f>
        <v>0</v>
      </c>
    </row>
    <row r="5" spans="1:6" x14ac:dyDescent="0.25">
      <c r="A5" s="54"/>
      <c r="B5" s="55" t="s">
        <v>83</v>
      </c>
      <c r="C5" s="42" t="s">
        <v>70</v>
      </c>
      <c r="D5" s="43">
        <v>7</v>
      </c>
      <c r="E5" s="161"/>
      <c r="F5" s="44">
        <f>AVERAGE(D5*E5)</f>
        <v>0</v>
      </c>
    </row>
    <row r="6" spans="1:6" ht="38.25" x14ac:dyDescent="0.25">
      <c r="A6" s="49">
        <v>2</v>
      </c>
      <c r="B6" s="50" t="s">
        <v>84</v>
      </c>
      <c r="C6" s="51"/>
      <c r="D6" s="52"/>
      <c r="E6" s="160"/>
      <c r="F6" s="53"/>
    </row>
    <row r="7" spans="1:6" x14ac:dyDescent="0.25">
      <c r="A7" s="40"/>
      <c r="B7" s="81"/>
      <c r="C7" s="42" t="s">
        <v>35</v>
      </c>
      <c r="D7" s="43">
        <v>1</v>
      </c>
      <c r="E7" s="161"/>
      <c r="F7" s="44">
        <f>AVERAGE(D7*E7)</f>
        <v>0</v>
      </c>
    </row>
    <row r="8" spans="1:6" x14ac:dyDescent="0.25">
      <c r="F8" s="63">
        <f>SUM(F4:F7)</f>
        <v>0</v>
      </c>
    </row>
  </sheetData>
  <sheetProtection algorithmName="SHA-512" hashValue="V4aM1vBNxjS84jVcz+4CxkSfkpiSzINQoX93BWHE4wwSyrSVKVuS+qolJOX/KWddoQGfM0NPKApLLg/58ZjOZQ==" saltValue="uioqNN2lobtHZPV/xB90PQ==" spinCount="100000" sheet="1" objects="1" scenarios="1"/>
  <pageMargins left="0.7" right="0.7" top="0.75" bottom="0.75" header="0.3" footer="0.3"/>
  <pageSetup paperSize="9" orientation="portrait" r:id="rId1"/>
  <headerFooter>
    <oddHeader>&amp;L&amp;"Arial Black,Običajno"&amp;16&amp;K04+039region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039B8-67E8-494F-86CF-48E1DBDFD662}">
  <dimension ref="A1:F10"/>
  <sheetViews>
    <sheetView view="pageLayout" topLeftCell="A16" zoomScaleNormal="100" workbookViewId="0">
      <selection activeCell="E8" sqref="E8"/>
    </sheetView>
  </sheetViews>
  <sheetFormatPr defaultRowHeight="15" x14ac:dyDescent="0.25"/>
  <cols>
    <col min="1" max="1" width="5" customWidth="1"/>
    <col min="2" max="2" width="36.7109375" customWidth="1"/>
    <col min="3" max="3" width="5" customWidth="1"/>
    <col min="4" max="4" width="11.5703125" customWidth="1"/>
    <col min="5" max="5" width="11.7109375" style="156" customWidth="1"/>
    <col min="6" max="6" width="12" customWidth="1"/>
  </cols>
  <sheetData>
    <row r="1" spans="1:6" ht="15.75" x14ac:dyDescent="0.25">
      <c r="A1" s="3" t="s">
        <v>29</v>
      </c>
    </row>
    <row r="3" spans="1:6" ht="153" x14ac:dyDescent="0.25">
      <c r="A3" s="36">
        <v>1</v>
      </c>
      <c r="B3" s="37" t="s">
        <v>44</v>
      </c>
      <c r="C3" s="38"/>
      <c r="D3" s="38"/>
      <c r="E3" s="169"/>
      <c r="F3" s="39"/>
    </row>
    <row r="4" spans="1:6" x14ac:dyDescent="0.25">
      <c r="A4" s="49"/>
      <c r="B4" s="60" t="s">
        <v>181</v>
      </c>
      <c r="C4" s="11" t="s">
        <v>37</v>
      </c>
      <c r="D4" s="20">
        <v>178</v>
      </c>
      <c r="E4" s="146"/>
      <c r="F4" s="35">
        <f>AVERAGE(D4*E4)</f>
        <v>0</v>
      </c>
    </row>
    <row r="5" spans="1:6" x14ac:dyDescent="0.25">
      <c r="A5" s="40"/>
      <c r="B5" s="27" t="s">
        <v>182</v>
      </c>
      <c r="C5" s="42" t="s">
        <v>37</v>
      </c>
      <c r="D5" s="43">
        <v>178</v>
      </c>
      <c r="E5" s="161"/>
      <c r="F5" s="44">
        <f>AVERAGE(D5*E5)</f>
        <v>0</v>
      </c>
    </row>
    <row r="6" spans="1:6" ht="25.5" x14ac:dyDescent="0.25">
      <c r="A6" s="36">
        <v>2</v>
      </c>
      <c r="B6" s="37" t="s">
        <v>88</v>
      </c>
      <c r="C6" s="38"/>
      <c r="D6" s="38"/>
      <c r="E6" s="169"/>
      <c r="F6" s="39"/>
    </row>
    <row r="7" spans="1:6" x14ac:dyDescent="0.25">
      <c r="A7" s="40"/>
      <c r="B7" s="41"/>
      <c r="C7" s="42" t="s">
        <v>40</v>
      </c>
      <c r="D7" s="43">
        <v>90</v>
      </c>
      <c r="E7" s="161"/>
      <c r="F7" s="44">
        <f>AVERAGE(D7*E7)</f>
        <v>0</v>
      </c>
    </row>
    <row r="8" spans="1:6" ht="51" x14ac:dyDescent="0.25">
      <c r="A8" s="69">
        <v>3</v>
      </c>
      <c r="B8" s="70" t="s">
        <v>87</v>
      </c>
      <c r="C8" s="65" t="s">
        <v>70</v>
      </c>
      <c r="D8" s="66">
        <v>55</v>
      </c>
      <c r="E8" s="168"/>
      <c r="F8" s="67">
        <f>AVERAGE(D8*E8)</f>
        <v>0</v>
      </c>
    </row>
    <row r="9" spans="1:6" ht="51" x14ac:dyDescent="0.25">
      <c r="A9" s="69">
        <v>4</v>
      </c>
      <c r="B9" s="70" t="s">
        <v>90</v>
      </c>
      <c r="C9" s="65" t="s">
        <v>55</v>
      </c>
      <c r="D9" s="66">
        <v>1</v>
      </c>
      <c r="E9" s="168"/>
      <c r="F9" s="67">
        <f t="shared" ref="F9" si="0">AVERAGE(D9*E9)</f>
        <v>0</v>
      </c>
    </row>
    <row r="10" spans="1:6" x14ac:dyDescent="0.25">
      <c r="F10" s="63">
        <f>SUM(F4:F9)</f>
        <v>0</v>
      </c>
    </row>
  </sheetData>
  <sheetProtection algorithmName="SHA-512" hashValue="NmTsxef6yYUHWxg72WmAvZMJ2Cmg46PdUW3jbKwFo5NVpdjz2i8aRlDy8/xL1yARKoEBhADa2GCylTVA13CJ7g==" saltValue="l+GaFub36VmaD8Vwexhp8w==" spinCount="100000" sheet="1" objects="1" scenarios="1"/>
  <pageMargins left="0.7" right="0.7" top="0.75" bottom="0.75" header="0.3" footer="0.3"/>
  <pageSetup paperSize="9" orientation="portrait" r:id="rId1"/>
  <headerFooter>
    <oddHeader>&amp;L&amp;"Arial Black,Običajno"&amp;16&amp;K04+039region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19</vt:i4>
      </vt:variant>
    </vt:vector>
  </HeadingPairs>
  <TitlesOfParts>
    <vt:vector size="19" baseType="lpstr">
      <vt:lpstr>rekapitulacija GO</vt:lpstr>
      <vt:lpstr>preddela</vt:lpstr>
      <vt:lpstr>zemeljska dela </vt:lpstr>
      <vt:lpstr>betonska dela </vt:lpstr>
      <vt:lpstr>zidarska dela </vt:lpstr>
      <vt:lpstr>tesarska dela </vt:lpstr>
      <vt:lpstr>fasaderska dela </vt:lpstr>
      <vt:lpstr>kanalizacija</vt:lpstr>
      <vt:lpstr>zunanja ureditev</vt:lpstr>
      <vt:lpstr>kleparska dela </vt:lpstr>
      <vt:lpstr>ključavničarska dela </vt:lpstr>
      <vt:lpstr>mizarska dela </vt:lpstr>
      <vt:lpstr>keramičarska dela</vt:lpstr>
      <vt:lpstr>kamnoseška dela</vt:lpstr>
      <vt:lpstr>tlakarska dela </vt:lpstr>
      <vt:lpstr>izdelki iz PVC okvirjev</vt:lpstr>
      <vt:lpstr>suhomontažna dela</vt:lpstr>
      <vt:lpstr>pleskarska dela</vt:lpstr>
      <vt:lpstr>razna dela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Vilma Zupančič</cp:lastModifiedBy>
  <cp:lastPrinted>2022-04-04T10:49:31Z</cp:lastPrinted>
  <dcterms:created xsi:type="dcterms:W3CDTF">2020-05-18T09:11:55Z</dcterms:created>
  <dcterms:modified xsi:type="dcterms:W3CDTF">2022-04-06T06:12:27Z</dcterms:modified>
</cp:coreProperties>
</file>